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9" activeTab="9"/>
  </bookViews>
  <sheets>
    <sheet name="База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  <sheet name="процент роста" sheetId="14" r:id="rId10"/>
  </sheets>
  <definedNames>
    <definedName name="_xlnm._FilterDatabase" localSheetId="0" hidden="1">База!$A$7:$O$102</definedName>
    <definedName name="_xlnm.Print_Titles" localSheetId="0">База!$6:$7</definedName>
    <definedName name="_xlnm.Print_Area" localSheetId="0">База!$A$1:$Q$103</definedName>
  </definedNames>
  <calcPr calcId="152511"/>
</workbook>
</file>

<file path=xl/calcChain.xml><?xml version="1.0" encoding="utf-8"?>
<calcChain xmlns="http://schemas.openxmlformats.org/spreadsheetml/2006/main">
  <c r="C102" i="14" l="1"/>
  <c r="G102" i="1" l="1"/>
  <c r="N102" i="1" l="1"/>
  <c r="L102" i="1"/>
  <c r="J102" i="1"/>
  <c r="M9" i="1"/>
  <c r="M10" i="1"/>
  <c r="M11" i="1"/>
  <c r="M12" i="1"/>
  <c r="M14" i="1"/>
  <c r="M15" i="1"/>
  <c r="M16" i="1"/>
  <c r="M17" i="1"/>
  <c r="M20" i="1"/>
  <c r="M21" i="1"/>
  <c r="M24" i="1"/>
  <c r="M25" i="1"/>
  <c r="M27" i="1"/>
  <c r="M29" i="1"/>
  <c r="M31" i="1"/>
  <c r="M32" i="1"/>
  <c r="M33" i="1"/>
  <c r="M34" i="1"/>
  <c r="M35" i="1"/>
  <c r="M36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8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M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K8" i="1"/>
  <c r="K9" i="1"/>
  <c r="K11" i="1"/>
  <c r="K12" i="1"/>
  <c r="K14" i="1"/>
  <c r="K15" i="1"/>
  <c r="K16" i="1"/>
  <c r="K17" i="1"/>
  <c r="K20" i="1"/>
  <c r="K21" i="1"/>
  <c r="K24" i="1"/>
  <c r="K27" i="1"/>
  <c r="K29" i="1"/>
  <c r="K31" i="1"/>
  <c r="K33" i="1"/>
  <c r="K34" i="1"/>
  <c r="K35" i="1"/>
  <c r="K38" i="1"/>
  <c r="K40" i="1"/>
  <c r="K41" i="1"/>
  <c r="K42" i="1"/>
  <c r="K43" i="1"/>
  <c r="K44" i="1"/>
  <c r="K45" i="1"/>
  <c r="K46" i="1"/>
  <c r="K47" i="1"/>
  <c r="K48" i="1"/>
  <c r="K52" i="1"/>
  <c r="K53" i="1"/>
  <c r="K54" i="1"/>
  <c r="K55" i="1"/>
  <c r="K58" i="1"/>
  <c r="K59" i="1"/>
  <c r="K60" i="1"/>
  <c r="K61" i="1"/>
  <c r="K64" i="1"/>
  <c r="K65" i="1"/>
  <c r="K66" i="1"/>
  <c r="K67" i="1"/>
  <c r="K69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3" i="1"/>
  <c r="K94" i="1"/>
  <c r="K95" i="1"/>
  <c r="K96" i="1"/>
  <c r="K97" i="1"/>
  <c r="K98" i="1"/>
  <c r="K100" i="1"/>
  <c r="K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<sst xmlns="http://schemas.openxmlformats.org/spreadsheetml/2006/main" count="2676" uniqueCount="560">
  <si>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</si>
  <si>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</si>
  <si>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</si>
  <si>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</si>
  <si>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</si>
  <si>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</si>
  <si>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</si>
  <si>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</si>
  <si>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</si>
  <si>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</si>
  <si>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</si>
  <si>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</si>
  <si>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</si>
  <si>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</si>
  <si>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</si>
  <si>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</si>
  <si>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</si>
  <si>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</si>
  <si>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</si>
  <si>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</si>
  <si>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</si>
  <si>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</si>
  <si>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</si>
  <si>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</si>
  <si>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</si>
  <si>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</si>
  <si>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</si>
  <si>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</si>
  <si>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</si>
  <si>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</si>
  <si>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</si>
  <si>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</si>
  <si>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</si>
  <si>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</si>
  <si>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</si>
  <si>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</si>
  <si>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</si>
  <si>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</si>
  <si>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</si>
  <si>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</si>
  <si>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</si>
  <si>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</si>
  <si>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</si>
  <si>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</si>
  <si>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</si>
  <si>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</si>
  <si>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</si>
  <si>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</si>
  <si>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</si>
  <si>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</si>
  <si>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</si>
  <si>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</si>
  <si>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</si>
  <si>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</si>
  <si>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</si>
  <si>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</si>
  <si>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</si>
  <si>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</si>
  <si>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</si>
  <si>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</si>
  <si>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</si>
  <si>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</si>
  <si>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</si>
  <si>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</si>
  <si>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</si>
  <si>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</si>
  <si>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</si>
  <si>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</si>
  <si>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</si>
  <si>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</si>
  <si>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</si>
  <si>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</si>
  <si>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</si>
  <si>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</si>
  <si>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</si>
  <si>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</si>
  <si>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</si>
  <si>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</si>
  <si>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</si>
  <si>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</si>
  <si>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</si>
  <si>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</si>
  <si>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</si>
  <si>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</si>
  <si>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</si>
  <si>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</si>
  <si>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</si>
  <si>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</si>
  <si>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</si>
  <si>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</si>
  <si>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</si>
  <si>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</si>
  <si>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</si>
  <si>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</si>
  <si>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</si>
  <si>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</si>
  <si>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</si>
  <si>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</si>
  <si>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</si>
  <si>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</si>
  <si>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</si>
  <si>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</si>
  <si>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</si>
  <si>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</si>
  <si>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</si>
  <si>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</si>
  <si>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</si>
  <si>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</si>
  <si>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</si>
  <si>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</si>
  <si>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</si>
  <si>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</si>
  <si>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</si>
  <si>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</si>
  <si>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</si>
  <si>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</si>
  <si>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</si>
  <si>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</si>
  <si>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</si>
  <si>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</si>
  <si>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</si>
  <si>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</si>
  <si>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</si>
  <si>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</si>
  <si>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</si>
  <si>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</si>
  <si>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</si>
  <si>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</si>
  <si>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</si>
  <si>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</si>
  <si>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</si>
  <si>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</si>
  <si>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</si>
  <si>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</si>
  <si>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</si>
  <si>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</si>
  <si>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</si>
  <si>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</si>
  <si>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</si>
  <si>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</si>
  <si>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</si>
  <si>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</si>
  <si>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</si>
  <si>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</si>
  <si>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</si>
  <si>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</si>
  <si>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</si>
  <si>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</si>
  <si>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</si>
  <si>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</si>
  <si>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</si>
  <si>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</si>
  <si>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</si>
  <si>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</si>
  <si>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</si>
  <si>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</si>
  <si>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</si>
  <si>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</si>
  <si>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</si>
  <si>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</si>
  <si>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</si>
  <si>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</si>
  <si>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</si>
  <si>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</si>
  <si>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</si>
  <si>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</si>
  <si>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</si>
  <si>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</si>
  <si>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</si>
  <si>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</si>
  <si>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</si>
  <si>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</si>
  <si>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</si>
  <si>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</si>
  <si>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</si>
  <si>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</si>
  <si>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</si>
  <si>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</si>
  <si>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</si>
  <si>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</si>
  <si>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</si>
  <si>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</si>
  <si>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</si>
  <si>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</si>
  <si>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</si>
  <si>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</si>
  <si>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</si>
  <si>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</si>
  <si>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</si>
  <si>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</si>
  <si>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</si>
  <si>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</si>
  <si>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</si>
  <si>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</si>
  <si>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</si>
  <si>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</si>
  <si>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</si>
  <si>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</si>
  <si>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</si>
  <si>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</si>
  <si>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</si>
  <si>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</si>
  <si>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</si>
  <si>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</si>
  <si>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</si>
  <si>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</si>
  <si>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</si>
  <si>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</si>
  <si>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</si>
  <si>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</si>
  <si>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</si>
  <si>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</si>
  <si>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</si>
  <si>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</si>
  <si>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</si>
  <si>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</si>
  <si>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</si>
  <si>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</si>
  <si>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</si>
  <si>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</si>
  <si>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</si>
  <si>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</si>
  <si>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</si>
  <si>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</si>
  <si>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</si>
  <si>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</si>
  <si>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</si>
  <si>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</si>
  <si>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</si>
  <si>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</si>
  <si>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</si>
  <si>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</si>
  <si>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</si>
  <si>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</si>
  <si>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</si>
  <si>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</si>
  <si>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</si>
  <si>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</si>
  <si>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</si>
  <si>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</si>
  <si>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</si>
  <si>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</si>
  <si>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</si>
  <si>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</si>
  <si>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</si>
  <si>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</si>
  <si>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</si>
  <si>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</si>
  <si>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</si>
  <si>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</si>
  <si>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</si>
  <si>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</si>
  <si>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</si>
  <si>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</si>
  <si>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</si>
  <si>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</si>
  <si>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</si>
  <si>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</si>
  <si>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</si>
  <si>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</si>
  <si>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</si>
  <si>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</si>
  <si>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</si>
  <si>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</si>
  <si>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</si>
  <si>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</si>
  <si>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</si>
  <si>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</si>
  <si>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</si>
  <si>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</si>
  <si>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</si>
  <si>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</si>
  <si>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</si>
  <si>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</si>
  <si>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</si>
  <si>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</si>
  <si>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</si>
  <si>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</si>
  <si>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</si>
  <si>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</si>
  <si>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</si>
  <si>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</si>
  <si>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</si>
  <si>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</si>
  <si>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</si>
  <si>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</si>
  <si>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</si>
  <si>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</si>
  <si>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</si>
  <si>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</si>
  <si>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</si>
  <si>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</si>
  <si>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</si>
  <si>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</si>
  <si>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</si>
  <si>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</si>
  <si>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</si>
  <si>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</si>
  <si>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</si>
  <si>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</si>
  <si>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</si>
  <si>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</si>
  <si>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</si>
  <si>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</si>
  <si>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</si>
  <si>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</si>
  <si>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</si>
  <si>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</si>
  <si>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</si>
  <si>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</si>
  <si>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</si>
  <si>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</si>
  <si>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</si>
  <si>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</si>
  <si>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</si>
  <si>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</si>
  <si>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</si>
  <si>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</si>
  <si>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</si>
  <si>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</si>
  <si>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</si>
  <si>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</si>
  <si>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</si>
  <si>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</si>
  <si>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</si>
  <si>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</si>
  <si>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</si>
  <si>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</si>
  <si>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</si>
  <si>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</si>
  <si>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</si>
  <si>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</si>
  <si>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</si>
  <si>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</si>
  <si>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</si>
  <si>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</si>
  <si>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</si>
  <si>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</si>
  <si>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</si>
  <si>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</si>
  <si>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</si>
  <si>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</si>
  <si>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</si>
  <si>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</si>
  <si>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</si>
  <si>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</si>
  <si>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</si>
  <si>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</si>
  <si>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</si>
  <si>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</si>
  <si>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</si>
  <si>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</si>
  <si>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</si>
  <si>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</si>
  <si>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</si>
  <si>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</si>
  <si>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</si>
  <si>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</si>
  <si>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</si>
  <si>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</si>
  <si>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</si>
  <si>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</si>
  <si>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</si>
  <si>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</si>
  <si>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</si>
  <si>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</si>
  <si>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</si>
  <si>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</si>
  <si>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</si>
  <si>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</si>
  <si>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</si>
  <si>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</si>
  <si>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</si>
  <si>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</si>
  <si>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</si>
  <si>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</si>
  <si>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</si>
  <si>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</si>
  <si>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</si>
  <si>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</si>
  <si>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</si>
  <si>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</si>
  <si>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</si>
  <si>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</si>
  <si>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</si>
  <si>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</si>
  <si>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</si>
  <si>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</si>
  <si>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</si>
  <si>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</si>
  <si>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</si>
  <si>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</si>
  <si>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</si>
  <si>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</si>
  <si>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</si>
  <si>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</si>
  <si>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</si>
  <si>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</si>
  <si>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</si>
  <si>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</si>
  <si>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</si>
  <si>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</si>
  <si>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</si>
  <si>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</si>
  <si>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</si>
  <si>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</si>
  <si>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</si>
  <si>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</si>
  <si>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</si>
  <si>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</si>
  <si>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</si>
  <si>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</si>
  <si>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</si>
  <si>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</si>
  <si>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</si>
  <si>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</si>
  <si>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</si>
  <si>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</si>
  <si>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</si>
  <si>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</si>
  <si>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</si>
  <si>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</si>
  <si>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</si>
  <si>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</si>
  <si>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</si>
  <si>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</si>
  <si>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</si>
  <si>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</si>
  <si>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</si>
  <si>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</si>
  <si>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</si>
  <si>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</si>
  <si>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</si>
  <si>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</si>
  <si>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</si>
  <si>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</si>
  <si>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</si>
  <si>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</si>
  <si>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</si>
  <si>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</si>
  <si>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</si>
  <si>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</si>
  <si>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</si>
  <si>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</si>
  <si>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</si>
  <si>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</si>
  <si>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</si>
  <si>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</si>
  <si>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</si>
  <si>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</si>
  <si>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</si>
  <si>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</si>
  <si>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</si>
  <si>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</si>
  <si>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</si>
  <si>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</si>
  <si>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</si>
  <si>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</si>
  <si>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</si>
  <si>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</si>
  <si>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</si>
  <si>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</si>
  <si>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</si>
  <si>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</si>
  <si>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</si>
  <si>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</si>
  <si>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</si>
  <si>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</si>
  <si>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</si>
  <si>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</si>
  <si>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</si>
  <si>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</si>
  <si>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</si>
  <si>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</si>
  <si>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</si>
  <si>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</si>
  <si>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</si>
  <si>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</si>
  <si>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</si>
  <si>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</si>
  <si>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</si>
  <si>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</si>
  <si>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</si>
  <si>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</si>
  <si>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</si>
  <si>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</si>
  <si>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</si>
  <si>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</si>
  <si>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</si>
  <si>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</si>
  <si>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</si>
  <si>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</si>
  <si>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</si>
  <si>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</si>
  <si>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</si>
  <si>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</si>
  <si>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</si>
  <si>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</si>
  <si>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</si>
  <si>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</si>
  <si>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</si>
  <si>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</si>
  <si>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</si>
  <si>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</si>
  <si>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</si>
  <si>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</si>
  <si>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</si>
  <si>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</si>
  <si>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</si>
  <si>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</si>
  <si>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</si>
  <si>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</si>
  <si>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</si>
  <si>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</si>
  <si>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</si>
  <si>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</si>
  <si>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</si>
  <si>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</si>
  <si>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</si>
  <si>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</si>
  <si>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</si>
  <si>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</si>
  <si>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</si>
  <si>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</si>
  <si>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</si>
  <si>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</si>
  <si>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</si>
  <si>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</si>
  <si>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</si>
  <si>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</si>
  <si>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</si>
  <si>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</si>
  <si>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</si>
  <si>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</si>
  <si>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</si>
  <si>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</si>
  <si>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</si>
  <si>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</si>
  <si>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</si>
  <si>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</si>
  <si>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</si>
  <si>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</si>
  <si>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</si>
  <si>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</si>
  <si>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от_________№_________</t>
  </si>
  <si>
    <t xml:space="preserve">Приложение к письму </t>
  </si>
  <si>
    <t>д/о</t>
  </si>
  <si>
    <t>нет данных</t>
  </si>
  <si>
    <t>Сравнительные данные итогов соцопросов, касающиеся оценки населением эффективности деятельности руководителей органов местного самоуправления муниципальных образований, расположенных                             на территории Свердловской области, по состоянию на 07.12.2017</t>
  </si>
  <si>
    <t>Удовлетворенность организацией транспортного обслуживания (2016)</t>
  </si>
  <si>
    <t>Удовлетворенность организацией транспортного обслуживания (2017)</t>
  </si>
  <si>
    <t>Удовлетворенность организацией транспортного обслуживания (2018)</t>
  </si>
  <si>
    <t>количество граждан</t>
  </si>
  <si>
    <t>% удовлетворенных</t>
  </si>
  <si>
    <t>Сравнительные данные итогов соцопросов, касающиеся оценки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01.01.2019</t>
  </si>
  <si>
    <t>недостаточно данных</t>
  </si>
  <si>
    <t>удовлетворительно</t>
  </si>
  <si>
    <t xml:space="preserve"> </t>
  </si>
  <si>
    <t>Приложение к письму</t>
  </si>
  <si>
    <t>предложения по оценке по итогам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</si>
</sst>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45" xfId="0" applyFont="1" applyBorder="1"/>
    <xf numFmtId="0" fontId="0" fillId="0" borderId="19" xfId="0" applyBorder="1"/>
    <xf numFmtId="0" fontId="1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4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view="pageBreakPreview" zoomScale="85" zoomScaleNormal="85" zoomScaleSheetLayoutView="85" workbookViewId="0">
      <selection activeCell="A3" sqref="A3:H5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42578125" style="1" hidden="1" customWidth="1"/>
    <col min="10" max="10" width="12.7109375" style="40" hidden="1" customWidth="1"/>
    <col min="11" max="11" width="12.140625" style="40" hidden="1" customWidth="1"/>
    <col min="12" max="12" width="12.42578125" style="40" hidden="1" customWidth="1"/>
    <col min="13" max="13" width="13.7109375" style="40" hidden="1" customWidth="1"/>
    <col min="14" max="14" width="10" hidden="1" customWidth="1"/>
    <col min="15" max="15" width="10.42578125" style="40" hidden="1" customWidth="1"/>
    <col min="16" max="16" width="16.85546875" customWidth="1"/>
    <col min="17" max="17" width="20.7109375" customWidth="1"/>
  </cols>
  <sheetData>
    <row r="1" spans="1:15" ht="18.75" customHeight="1" x14ac:dyDescent="0.25">
      <c r="G1" s="129" t="s">
        <v>545</v>
      </c>
      <c r="H1" s="129"/>
    </row>
    <row r="2" spans="1:15" ht="18.75" customHeight="1" x14ac:dyDescent="0.25">
      <c r="G2" s="129" t="s">
        <v>544</v>
      </c>
      <c r="H2" s="114"/>
    </row>
    <row r="3" spans="1:15" ht="15.75" thickBot="1" x14ac:dyDescent="0.3">
      <c r="A3" s="124" t="s">
        <v>548</v>
      </c>
      <c r="B3" s="125"/>
      <c r="C3" s="125"/>
      <c r="D3" s="124"/>
      <c r="E3" s="124"/>
      <c r="F3" s="124"/>
      <c r="G3" s="124"/>
      <c r="H3" s="124"/>
    </row>
    <row r="4" spans="1:15" ht="40.5" customHeight="1" thickBot="1" x14ac:dyDescent="0.3">
      <c r="A4" s="126"/>
      <c r="B4" s="127"/>
      <c r="C4" s="127"/>
      <c r="D4" s="126"/>
      <c r="E4" s="126"/>
      <c r="F4" s="126"/>
      <c r="G4" s="126"/>
      <c r="H4" s="126"/>
      <c r="I4" s="66"/>
      <c r="J4" s="117" t="s">
        <v>487</v>
      </c>
      <c r="K4" s="118"/>
      <c r="L4" s="118"/>
      <c r="M4" s="118"/>
      <c r="N4" s="118"/>
      <c r="O4" s="119"/>
    </row>
    <row r="5" spans="1:15" ht="49.5" customHeight="1" thickBot="1" x14ac:dyDescent="0.3">
      <c r="A5" s="128"/>
      <c r="B5" s="128"/>
      <c r="C5" s="128"/>
      <c r="D5" s="128"/>
      <c r="E5" s="128"/>
      <c r="F5" s="128"/>
      <c r="G5" s="128"/>
      <c r="H5" s="128"/>
      <c r="I5" s="97"/>
      <c r="J5" s="97"/>
      <c r="K5" s="97"/>
      <c r="L5" s="97"/>
      <c r="M5" s="97"/>
      <c r="N5" s="97"/>
      <c r="O5" s="98"/>
    </row>
    <row r="6" spans="1:15" ht="60" customHeight="1" thickBot="1" x14ac:dyDescent="0.3">
      <c r="A6" s="130" t="s">
        <v>0</v>
      </c>
      <c r="B6" s="95"/>
      <c r="C6" s="95"/>
      <c r="D6" s="120" t="s">
        <v>1</v>
      </c>
      <c r="E6" s="134" t="s">
        <v>550</v>
      </c>
      <c r="F6" s="135"/>
      <c r="G6" s="134" t="s">
        <v>549</v>
      </c>
      <c r="H6" s="135"/>
      <c r="I6" s="115" t="s">
        <v>6</v>
      </c>
      <c r="J6" s="132" t="s">
        <v>2</v>
      </c>
      <c r="K6" s="133"/>
      <c r="L6" s="122" t="s">
        <v>4</v>
      </c>
      <c r="M6" s="123"/>
      <c r="N6" s="115" t="s">
        <v>5</v>
      </c>
      <c r="O6" s="116"/>
    </row>
    <row r="7" spans="1:15" ht="18" customHeight="1" thickBot="1" x14ac:dyDescent="0.3">
      <c r="A7" s="131"/>
      <c r="B7" s="96" t="s">
        <v>528</v>
      </c>
      <c r="C7" s="96" t="s">
        <v>527</v>
      </c>
      <c r="D7" s="121"/>
      <c r="E7" s="34" t="s">
        <v>209</v>
      </c>
      <c r="F7" s="72" t="s">
        <v>210</v>
      </c>
      <c r="G7" s="34" t="s">
        <v>209</v>
      </c>
      <c r="H7" s="72" t="s">
        <v>3</v>
      </c>
      <c r="I7" s="136"/>
      <c r="J7" s="45" t="s">
        <v>209</v>
      </c>
      <c r="K7" s="83" t="s">
        <v>210</v>
      </c>
      <c r="L7" s="46" t="s">
        <v>209</v>
      </c>
      <c r="M7" s="69" t="s">
        <v>3</v>
      </c>
      <c r="N7" s="80" t="s">
        <v>209</v>
      </c>
      <c r="O7" s="69" t="s">
        <v>3</v>
      </c>
    </row>
    <row r="8" spans="1:15" ht="34.5" customHeight="1" x14ac:dyDescent="0.25">
      <c r="A8" s="4" t="s">
        <v>101</v>
      </c>
      <c r="B8" s="67" t="s">
        <v>212</v>
      </c>
      <c r="C8" s="67" t="s">
        <v>212</v>
      </c>
      <c r="D8" s="59" t="s">
        <v>529</v>
      </c>
      <c r="E8" s="4">
        <v>13</v>
      </c>
      <c r="F8" s="82">
        <v>100</v>
      </c>
      <c r="G8" s="4">
        <v>59</v>
      </c>
      <c r="H8" s="82">
        <v>96</v>
      </c>
      <c r="I8" s="70" t="e">
        <f>E8+G8+#REF!+3</f>
        <v>#REF!</v>
      </c>
      <c r="J8" s="52">
        <v>30</v>
      </c>
      <c r="K8" s="84" t="e">
        <f>INDEX('дороги % 2014'!$D$2:$D$95,MATCH(База!D8,'дороги % 2014'!$B$2:$B$95,0))</f>
        <v>#N/A</v>
      </c>
      <c r="L8" s="88">
        <v>36</v>
      </c>
      <c r="M8" s="89" t="e">
        <f>INDEX('транспорт % 2014'!$D$2:$D$95,MATCH(База!D8,'транспорт % 2014'!$B$2:$B$95,0))</f>
        <v>#N/A</v>
      </c>
      <c r="N8" s="70">
        <v>150</v>
      </c>
      <c r="O8" s="68" t="s">
        <v>488</v>
      </c>
    </row>
    <row r="9" spans="1:15" ht="30" x14ac:dyDescent="0.25">
      <c r="A9" s="30" t="s">
        <v>102</v>
      </c>
      <c r="B9" s="63" t="s">
        <v>213</v>
      </c>
      <c r="C9" s="63" t="s">
        <v>213</v>
      </c>
      <c r="D9" s="59" t="s">
        <v>8</v>
      </c>
      <c r="E9" s="30">
        <v>12</v>
      </c>
      <c r="F9" s="73">
        <v>100</v>
      </c>
      <c r="G9" s="30">
        <v>26</v>
      </c>
      <c r="H9" s="73">
        <v>90</v>
      </c>
      <c r="I9" s="71" t="e">
        <f>E9+G9+#REF!</f>
        <v>#REF!</v>
      </c>
      <c r="J9" s="54">
        <v>16</v>
      </c>
      <c r="K9" s="85">
        <f>INDEX('дороги % 2014'!$D$2:$D$95,MATCH(База!D9,'дороги % 2014'!$B$2:$B$95,0))</f>
        <v>56.3</v>
      </c>
      <c r="L9" s="53">
        <v>18</v>
      </c>
      <c r="M9" s="90">
        <f>INDEX('транспорт % 2014'!$D$2:$D$95,MATCH(База!D9,'транспорт % 2014'!$B$2:$B$95,0))</f>
        <v>60</v>
      </c>
      <c r="N9" s="71">
        <v>80</v>
      </c>
      <c r="O9" s="65" t="s">
        <v>489</v>
      </c>
    </row>
    <row r="10" spans="1:15" ht="30" x14ac:dyDescent="0.25">
      <c r="A10" s="30" t="s">
        <v>103</v>
      </c>
      <c r="B10" s="63" t="s">
        <v>251</v>
      </c>
      <c r="C10" s="63" t="s">
        <v>251</v>
      </c>
      <c r="D10" s="59" t="s">
        <v>9</v>
      </c>
      <c r="E10" s="30">
        <v>22</v>
      </c>
      <c r="F10" s="73">
        <v>100</v>
      </c>
      <c r="G10" s="30">
        <v>13</v>
      </c>
      <c r="H10" s="73">
        <v>98</v>
      </c>
      <c r="I10" s="71" t="e">
        <f>E10+G10+#REF!</f>
        <v>#REF!</v>
      </c>
      <c r="J10" s="54" t="s">
        <v>207</v>
      </c>
      <c r="K10" s="85" t="s">
        <v>207</v>
      </c>
      <c r="L10" s="53">
        <v>1</v>
      </c>
      <c r="M10" s="90">
        <f>INDEX('транспорт % 2014'!$D$2:$D$95,MATCH(База!D10,'транспорт % 2014'!$B$2:$B$95,0))</f>
        <v>0</v>
      </c>
      <c r="N10" s="71">
        <v>1</v>
      </c>
      <c r="O10" s="65" t="s">
        <v>202</v>
      </c>
    </row>
    <row r="11" spans="1:15" ht="30" x14ac:dyDescent="0.25">
      <c r="A11" s="30" t="s">
        <v>104</v>
      </c>
      <c r="B11" s="63" t="s">
        <v>214</v>
      </c>
      <c r="C11" s="63" t="s">
        <v>214</v>
      </c>
      <c r="D11" s="60" t="s">
        <v>10</v>
      </c>
      <c r="E11" s="30">
        <v>0</v>
      </c>
      <c r="F11" s="73" t="s">
        <v>547</v>
      </c>
      <c r="G11" s="30">
        <v>8</v>
      </c>
      <c r="H11" s="73">
        <v>88</v>
      </c>
      <c r="I11" s="71" t="e">
        <f>E11+G11+#REF!</f>
        <v>#REF!</v>
      </c>
      <c r="J11" s="54">
        <v>42</v>
      </c>
      <c r="K11" s="85">
        <f>INDEX('дороги % 2014'!$D$2:$D$95,MATCH(База!D11,'дороги % 2014'!$B$2:$B$95,0))</f>
        <v>21.4</v>
      </c>
      <c r="L11" s="53">
        <v>47</v>
      </c>
      <c r="M11" s="90">
        <f>INDEX('транспорт % 2014'!$D$2:$D$95,MATCH(База!D11,'транспорт % 2014'!$B$2:$B$95,0))</f>
        <v>72.81</v>
      </c>
      <c r="N11" s="71">
        <v>210</v>
      </c>
      <c r="O11" s="65" t="s">
        <v>490</v>
      </c>
    </row>
    <row r="12" spans="1:15" x14ac:dyDescent="0.25">
      <c r="A12" s="30" t="s">
        <v>105</v>
      </c>
      <c r="B12" s="63" t="s">
        <v>215</v>
      </c>
      <c r="C12" s="63" t="s">
        <v>252</v>
      </c>
      <c r="D12" s="59" t="s">
        <v>11</v>
      </c>
      <c r="E12" s="30">
        <v>2</v>
      </c>
      <c r="F12" s="73">
        <v>100</v>
      </c>
      <c r="G12" s="30">
        <v>4</v>
      </c>
      <c r="H12" s="73">
        <v>100</v>
      </c>
      <c r="I12" s="71" t="e">
        <f>E12++G12+#REF!</f>
        <v>#REF!</v>
      </c>
      <c r="J12" s="54">
        <v>21</v>
      </c>
      <c r="K12" s="85">
        <f>INDEX('дороги % 2014'!$D$2:$D$95,MATCH(База!D12,'дороги % 2014'!$B$2:$B$95,0))</f>
        <v>42.9</v>
      </c>
      <c r="L12" s="53">
        <v>48</v>
      </c>
      <c r="M12" s="90">
        <f>INDEX('транспорт % 2014'!$D$2:$D$95,MATCH(База!D12,'транспорт % 2014'!$B$2:$B$95,0))</f>
        <v>60.35</v>
      </c>
      <c r="N12" s="71">
        <v>104</v>
      </c>
      <c r="O12" s="65" t="s">
        <v>491</v>
      </c>
    </row>
    <row r="13" spans="1:15" ht="30" x14ac:dyDescent="0.25">
      <c r="A13" s="30" t="s">
        <v>106</v>
      </c>
      <c r="B13" s="93"/>
      <c r="C13" s="93"/>
      <c r="D13" s="59" t="s">
        <v>12</v>
      </c>
      <c r="E13" s="30">
        <v>0</v>
      </c>
      <c r="F13" s="73">
        <v>0</v>
      </c>
      <c r="G13" s="30">
        <v>12</v>
      </c>
      <c r="H13" s="73">
        <v>88</v>
      </c>
      <c r="I13" s="71"/>
      <c r="J13" s="54" t="s">
        <v>207</v>
      </c>
      <c r="K13" s="85" t="s">
        <v>207</v>
      </c>
      <c r="L13" s="53" t="s">
        <v>207</v>
      </c>
      <c r="M13" s="90" t="s">
        <v>207</v>
      </c>
      <c r="N13" s="71" t="s">
        <v>207</v>
      </c>
      <c r="O13" s="65" t="s">
        <v>207</v>
      </c>
    </row>
    <row r="14" spans="1:15" ht="18" customHeight="1" x14ac:dyDescent="0.25">
      <c r="A14" s="30" t="s">
        <v>107</v>
      </c>
      <c r="B14" s="63" t="s">
        <v>13</v>
      </c>
      <c r="C14" s="63" t="s">
        <v>13</v>
      </c>
      <c r="D14" s="59" t="s">
        <v>13</v>
      </c>
      <c r="E14" s="30">
        <v>0</v>
      </c>
      <c r="F14" s="73" t="s">
        <v>547</v>
      </c>
      <c r="G14" s="30">
        <v>5</v>
      </c>
      <c r="H14" s="73">
        <v>100</v>
      </c>
      <c r="I14" s="71"/>
      <c r="J14" s="54">
        <v>1</v>
      </c>
      <c r="K14" s="85">
        <f>INDEX('дороги % 2014'!$D$2:$D$95,MATCH(База!D14,'дороги % 2014'!$B$2:$B$95,0))</f>
        <v>0</v>
      </c>
      <c r="L14" s="53">
        <v>2</v>
      </c>
      <c r="M14" s="90">
        <f>INDEX('транспорт % 2014'!$D$2:$D$95,MATCH(База!D14,'транспорт % 2014'!$B$2:$B$95,0))</f>
        <v>100</v>
      </c>
      <c r="N14" s="71">
        <v>5</v>
      </c>
      <c r="O14" s="65" t="s">
        <v>195</v>
      </c>
    </row>
    <row r="15" spans="1:15" ht="30" x14ac:dyDescent="0.25">
      <c r="A15" s="30" t="s">
        <v>108</v>
      </c>
      <c r="B15" s="63" t="s">
        <v>14</v>
      </c>
      <c r="C15" s="63" t="s">
        <v>14</v>
      </c>
      <c r="D15" s="59" t="s">
        <v>14</v>
      </c>
      <c r="E15" s="30">
        <v>22</v>
      </c>
      <c r="F15" s="73">
        <v>100</v>
      </c>
      <c r="G15" s="30">
        <v>9</v>
      </c>
      <c r="H15" s="73">
        <v>100</v>
      </c>
      <c r="I15" s="71"/>
      <c r="J15" s="54">
        <v>5</v>
      </c>
      <c r="K15" s="85">
        <f>INDEX('дороги % 2014'!$D$2:$D$95,MATCH(База!D15,'дороги % 2014'!$B$2:$B$95,0))</f>
        <v>20</v>
      </c>
      <c r="L15" s="53">
        <v>5</v>
      </c>
      <c r="M15" s="90">
        <f>INDEX('транспорт % 2014'!$D$2:$D$95,MATCH(База!D15,'транспорт % 2014'!$B$2:$B$95,0))</f>
        <v>50</v>
      </c>
      <c r="N15" s="71">
        <v>25</v>
      </c>
      <c r="O15" s="65" t="s">
        <v>206</v>
      </c>
    </row>
    <row r="16" spans="1:15" ht="30" x14ac:dyDescent="0.25">
      <c r="A16" s="30" t="s">
        <v>109</v>
      </c>
      <c r="B16" s="63" t="s">
        <v>15</v>
      </c>
      <c r="C16" s="63" t="s">
        <v>15</v>
      </c>
      <c r="D16" s="59" t="s">
        <v>15</v>
      </c>
      <c r="E16" s="101">
        <v>0</v>
      </c>
      <c r="F16" s="102" t="s">
        <v>547</v>
      </c>
      <c r="G16" s="101">
        <v>4</v>
      </c>
      <c r="H16" s="102">
        <v>100</v>
      </c>
      <c r="I16" s="71"/>
      <c r="J16" s="54">
        <v>16</v>
      </c>
      <c r="K16" s="85">
        <f>INDEX('дороги % 2014'!$D$2:$D$95,MATCH(База!D16,'дороги % 2014'!$B$2:$B$95,0))</f>
        <v>75</v>
      </c>
      <c r="L16" s="53">
        <v>18</v>
      </c>
      <c r="M16" s="90">
        <f>INDEX('транспорт % 2014'!$D$2:$D$95,MATCH(База!D16,'транспорт % 2014'!$B$2:$B$95,0))</f>
        <v>77.38</v>
      </c>
      <c r="N16" s="71">
        <v>85</v>
      </c>
      <c r="O16" s="65" t="s">
        <v>492</v>
      </c>
    </row>
    <row r="17" spans="1:15" ht="30" x14ac:dyDescent="0.25">
      <c r="A17" s="30" t="s">
        <v>110</v>
      </c>
      <c r="B17" s="63" t="s">
        <v>16</v>
      </c>
      <c r="C17" s="63" t="s">
        <v>16</v>
      </c>
      <c r="D17" s="59" t="s">
        <v>16</v>
      </c>
      <c r="E17" s="30">
        <v>7</v>
      </c>
      <c r="F17" s="73">
        <v>100</v>
      </c>
      <c r="G17" s="30">
        <v>3</v>
      </c>
      <c r="H17" s="73">
        <v>100</v>
      </c>
      <c r="I17" s="71"/>
      <c r="J17" s="54">
        <v>4</v>
      </c>
      <c r="K17" s="85">
        <f>INDEX('дороги % 2014'!$D$2:$D$95,MATCH(База!D17,'дороги % 2014'!$B$2:$B$95,0))</f>
        <v>75</v>
      </c>
      <c r="L17" s="53">
        <v>3</v>
      </c>
      <c r="M17" s="90">
        <f>INDEX('транспорт % 2014'!$D$2:$D$95,MATCH(База!D17,'транспорт % 2014'!$B$2:$B$95,0))</f>
        <v>20</v>
      </c>
      <c r="N17" s="71">
        <v>4</v>
      </c>
      <c r="O17" s="65" t="s">
        <v>202</v>
      </c>
    </row>
    <row r="18" spans="1:15" ht="18" customHeight="1" x14ac:dyDescent="0.25">
      <c r="A18" s="30" t="s">
        <v>111</v>
      </c>
      <c r="B18" s="93"/>
      <c r="C18" s="93"/>
      <c r="D18" s="59" t="s">
        <v>17</v>
      </c>
      <c r="E18" s="30">
        <v>0</v>
      </c>
      <c r="F18" s="73" t="s">
        <v>547</v>
      </c>
      <c r="G18" s="30">
        <v>2</v>
      </c>
      <c r="H18" s="73">
        <v>100</v>
      </c>
      <c r="I18" s="71"/>
      <c r="J18" s="54" t="s">
        <v>207</v>
      </c>
      <c r="K18" s="85" t="s">
        <v>207</v>
      </c>
      <c r="L18" s="53" t="s">
        <v>207</v>
      </c>
      <c r="M18" s="90" t="s">
        <v>207</v>
      </c>
      <c r="N18" s="71" t="s">
        <v>207</v>
      </c>
      <c r="O18" s="65" t="s">
        <v>207</v>
      </c>
    </row>
    <row r="19" spans="1:15" ht="30" x14ac:dyDescent="0.25">
      <c r="A19" s="30" t="s">
        <v>112</v>
      </c>
      <c r="B19" s="93"/>
      <c r="C19" s="93"/>
      <c r="D19" s="59" t="s">
        <v>530</v>
      </c>
      <c r="E19" s="30">
        <v>1</v>
      </c>
      <c r="F19" s="73">
        <v>0</v>
      </c>
      <c r="G19" s="30">
        <v>75</v>
      </c>
      <c r="H19" s="73">
        <v>91</v>
      </c>
      <c r="I19" s="71"/>
      <c r="J19" s="54" t="s">
        <v>207</v>
      </c>
      <c r="K19" s="85" t="s">
        <v>207</v>
      </c>
      <c r="L19" s="53" t="s">
        <v>207</v>
      </c>
      <c r="M19" s="90" t="s">
        <v>207</v>
      </c>
      <c r="N19" s="71" t="s">
        <v>207</v>
      </c>
      <c r="O19" s="65" t="s">
        <v>207</v>
      </c>
    </row>
    <row r="20" spans="1:15" ht="18" customHeight="1" x14ac:dyDescent="0.25">
      <c r="A20" s="30" t="s">
        <v>113</v>
      </c>
      <c r="B20" s="63" t="s">
        <v>216</v>
      </c>
      <c r="C20" s="63" t="s">
        <v>253</v>
      </c>
      <c r="D20" s="60" t="s">
        <v>19</v>
      </c>
      <c r="E20" s="30">
        <v>12</v>
      </c>
      <c r="F20" s="73">
        <v>100</v>
      </c>
      <c r="G20" s="30">
        <v>20</v>
      </c>
      <c r="H20" s="73">
        <v>100</v>
      </c>
      <c r="I20" s="71"/>
      <c r="J20" s="54">
        <v>1</v>
      </c>
      <c r="K20" s="85">
        <f>INDEX('дороги % 2014'!$D$2:$D$95,MATCH(База!D20,'дороги % 2014'!$B$2:$B$95,0))</f>
        <v>100</v>
      </c>
      <c r="L20" s="53">
        <v>1</v>
      </c>
      <c r="M20" s="90">
        <f>INDEX('транспорт % 2014'!$D$2:$D$95,MATCH(База!D20,'транспорт % 2014'!$B$2:$B$95,0))</f>
        <v>40</v>
      </c>
      <c r="N20" s="71">
        <v>5</v>
      </c>
      <c r="O20" s="65" t="s">
        <v>195</v>
      </c>
    </row>
    <row r="21" spans="1:15" ht="30" x14ac:dyDescent="0.25">
      <c r="A21" s="30" t="s">
        <v>114</v>
      </c>
      <c r="B21" s="63" t="s">
        <v>20</v>
      </c>
      <c r="C21" s="63" t="s">
        <v>20</v>
      </c>
      <c r="D21" s="59" t="s">
        <v>20</v>
      </c>
      <c r="E21" s="30">
        <v>0</v>
      </c>
      <c r="F21" s="73" t="s">
        <v>547</v>
      </c>
      <c r="G21" s="30">
        <v>31</v>
      </c>
      <c r="H21" s="73">
        <v>100</v>
      </c>
      <c r="I21" s="71"/>
      <c r="J21" s="54">
        <v>2</v>
      </c>
      <c r="K21" s="85">
        <f>INDEX('дороги % 2014'!$D$2:$D$95,MATCH(База!D21,'дороги % 2014'!$B$2:$B$95,0))</f>
        <v>100</v>
      </c>
      <c r="L21" s="53">
        <v>3</v>
      </c>
      <c r="M21" s="90">
        <f>INDEX('транспорт % 2014'!$D$2:$D$95,MATCH(База!D21,'транспорт % 2014'!$B$2:$B$95,0))</f>
        <v>76.92</v>
      </c>
      <c r="N21" s="71">
        <v>11</v>
      </c>
      <c r="O21" s="65" t="s">
        <v>196</v>
      </c>
    </row>
    <row r="22" spans="1:15" ht="18" customHeight="1" x14ac:dyDescent="0.25">
      <c r="A22" s="30" t="s">
        <v>115</v>
      </c>
      <c r="B22" s="31"/>
      <c r="C22" s="31"/>
      <c r="D22" s="60" t="s">
        <v>21</v>
      </c>
      <c r="E22" s="30">
        <v>30</v>
      </c>
      <c r="F22" s="73">
        <v>87</v>
      </c>
      <c r="G22" s="30">
        <v>29</v>
      </c>
      <c r="H22" s="73">
        <v>100</v>
      </c>
      <c r="I22" s="71"/>
      <c r="J22" s="54" t="s">
        <v>207</v>
      </c>
      <c r="K22" s="85" t="s">
        <v>207</v>
      </c>
      <c r="L22" s="53" t="s">
        <v>207</v>
      </c>
      <c r="M22" s="90" t="s">
        <v>207</v>
      </c>
      <c r="N22" s="71" t="s">
        <v>207</v>
      </c>
      <c r="O22" s="65" t="s">
        <v>207</v>
      </c>
    </row>
    <row r="23" spans="1:15" ht="18" customHeight="1" x14ac:dyDescent="0.25">
      <c r="A23" s="30" t="s">
        <v>116</v>
      </c>
      <c r="B23" s="64"/>
      <c r="C23" s="64"/>
      <c r="D23" s="59" t="s">
        <v>22</v>
      </c>
      <c r="E23" s="30">
        <v>3</v>
      </c>
      <c r="F23" s="73">
        <v>100</v>
      </c>
      <c r="G23" s="30">
        <v>10</v>
      </c>
      <c r="H23" s="73">
        <v>98</v>
      </c>
      <c r="I23" s="71"/>
      <c r="J23" s="54" t="s">
        <v>207</v>
      </c>
      <c r="K23" s="85" t="s">
        <v>207</v>
      </c>
      <c r="L23" s="53" t="s">
        <v>207</v>
      </c>
      <c r="M23" s="90" t="s">
        <v>207</v>
      </c>
      <c r="N23" s="71" t="s">
        <v>207</v>
      </c>
      <c r="O23" s="65" t="s">
        <v>207</v>
      </c>
    </row>
    <row r="24" spans="1:15" ht="30" x14ac:dyDescent="0.25">
      <c r="A24" s="30" t="s">
        <v>117</v>
      </c>
      <c r="B24" s="63" t="s">
        <v>223</v>
      </c>
      <c r="C24" s="63" t="s">
        <v>223</v>
      </c>
      <c r="D24" s="60" t="s">
        <v>23</v>
      </c>
      <c r="E24" s="30">
        <v>0</v>
      </c>
      <c r="F24" s="73" t="s">
        <v>547</v>
      </c>
      <c r="G24" s="30">
        <v>14</v>
      </c>
      <c r="H24" s="73">
        <v>90</v>
      </c>
      <c r="I24" s="71"/>
      <c r="J24" s="54">
        <v>2</v>
      </c>
      <c r="K24" s="85">
        <f>INDEX('дороги % 2014'!$D$2:$D$95,MATCH(База!D24,'дороги % 2014'!$B$2:$B$95,0))</f>
        <v>50</v>
      </c>
      <c r="L24" s="53">
        <v>4</v>
      </c>
      <c r="M24" s="90">
        <f>INDEX('транспорт % 2014'!$D$2:$D$95,MATCH(База!D24,'транспорт % 2014'!$B$2:$B$95,0))</f>
        <v>35</v>
      </c>
      <c r="N24" s="71">
        <v>10</v>
      </c>
      <c r="O24" s="65" t="s">
        <v>198</v>
      </c>
    </row>
    <row r="25" spans="1:15" ht="18" customHeight="1" x14ac:dyDescent="0.25">
      <c r="A25" s="30" t="s">
        <v>118</v>
      </c>
      <c r="B25" s="63" t="s">
        <v>256</v>
      </c>
      <c r="C25" s="63" t="s">
        <v>256</v>
      </c>
      <c r="D25" s="60" t="s">
        <v>24</v>
      </c>
      <c r="E25" s="30">
        <v>15</v>
      </c>
      <c r="F25" s="73">
        <v>94</v>
      </c>
      <c r="G25" s="30">
        <v>11</v>
      </c>
      <c r="H25" s="73">
        <v>92</v>
      </c>
      <c r="I25" s="71"/>
      <c r="J25" s="54" t="s">
        <v>207</v>
      </c>
      <c r="K25" s="85" t="s">
        <v>207</v>
      </c>
      <c r="L25" s="53">
        <v>1</v>
      </c>
      <c r="M25" s="90">
        <f>INDEX('транспорт % 2014'!$D$2:$D$95,MATCH(База!D25,'транспорт % 2014'!$B$2:$B$95,0))</f>
        <v>100</v>
      </c>
      <c r="N25" s="71" t="s">
        <v>207</v>
      </c>
      <c r="O25" s="65" t="s">
        <v>207</v>
      </c>
    </row>
    <row r="26" spans="1:15" ht="30" x14ac:dyDescent="0.25">
      <c r="A26" s="30" t="s">
        <v>119</v>
      </c>
      <c r="B26" s="31"/>
      <c r="C26" s="31"/>
      <c r="D26" s="60" t="s">
        <v>531</v>
      </c>
      <c r="E26" s="30">
        <v>66</v>
      </c>
      <c r="F26" s="73">
        <v>100</v>
      </c>
      <c r="G26" s="30">
        <v>0</v>
      </c>
      <c r="H26" s="73" t="s">
        <v>546</v>
      </c>
      <c r="I26" s="71"/>
      <c r="J26" s="54" t="s">
        <v>207</v>
      </c>
      <c r="K26" s="85" t="s">
        <v>207</v>
      </c>
      <c r="L26" s="53" t="s">
        <v>207</v>
      </c>
      <c r="M26" s="90" t="s">
        <v>207</v>
      </c>
      <c r="N26" s="71" t="s">
        <v>207</v>
      </c>
      <c r="O26" s="65" t="s">
        <v>207</v>
      </c>
    </row>
    <row r="27" spans="1:15" ht="30" x14ac:dyDescent="0.25">
      <c r="A27" s="30" t="s">
        <v>120</v>
      </c>
      <c r="B27" s="63" t="s">
        <v>235</v>
      </c>
      <c r="C27" s="63" t="s">
        <v>235</v>
      </c>
      <c r="D27" s="60" t="s">
        <v>532</v>
      </c>
      <c r="E27" s="30">
        <v>0</v>
      </c>
      <c r="F27" s="73" t="s">
        <v>547</v>
      </c>
      <c r="G27" s="30">
        <v>5</v>
      </c>
      <c r="H27" s="73">
        <v>100</v>
      </c>
      <c r="I27" s="71"/>
      <c r="J27" s="54">
        <v>2</v>
      </c>
      <c r="K27" s="85" t="e">
        <f>INDEX('дороги % 2014'!$D$2:$D$95,MATCH(База!D27,'дороги % 2014'!$B$2:$B$95,0))</f>
        <v>#N/A</v>
      </c>
      <c r="L27" s="53">
        <v>2</v>
      </c>
      <c r="M27" s="90" t="e">
        <f>INDEX('транспорт % 2014'!$D$2:$D$95,MATCH(База!D27,'транспорт % 2014'!$B$2:$B$95,0))</f>
        <v>#N/A</v>
      </c>
      <c r="N27" s="71">
        <v>10</v>
      </c>
      <c r="O27" s="65" t="s">
        <v>198</v>
      </c>
    </row>
    <row r="28" spans="1:15" ht="18" customHeight="1" x14ac:dyDescent="0.25">
      <c r="A28" s="30" t="s">
        <v>121</v>
      </c>
      <c r="B28" s="64"/>
      <c r="C28" s="64"/>
      <c r="D28" s="59" t="s">
        <v>27</v>
      </c>
      <c r="E28" s="30">
        <v>229</v>
      </c>
      <c r="F28" s="73">
        <v>95</v>
      </c>
      <c r="G28" s="30">
        <v>1</v>
      </c>
      <c r="H28" s="73">
        <v>67</v>
      </c>
      <c r="I28" s="71"/>
      <c r="J28" s="54" t="s">
        <v>207</v>
      </c>
      <c r="K28" s="85" t="s">
        <v>207</v>
      </c>
      <c r="L28" s="53" t="s">
        <v>207</v>
      </c>
      <c r="M28" s="90" t="s">
        <v>207</v>
      </c>
      <c r="N28" s="71" t="s">
        <v>207</v>
      </c>
      <c r="O28" s="65" t="s">
        <v>207</v>
      </c>
    </row>
    <row r="29" spans="1:15" ht="30" x14ac:dyDescent="0.25">
      <c r="A29" s="30" t="s">
        <v>122</v>
      </c>
      <c r="B29" s="63" t="s">
        <v>217</v>
      </c>
      <c r="C29" s="63" t="s">
        <v>217</v>
      </c>
      <c r="D29" s="59" t="s">
        <v>28</v>
      </c>
      <c r="E29" s="30">
        <v>55</v>
      </c>
      <c r="F29" s="73">
        <v>100</v>
      </c>
      <c r="G29" s="30">
        <v>1</v>
      </c>
      <c r="H29" s="73">
        <v>100</v>
      </c>
      <c r="I29" s="71"/>
      <c r="J29" s="54">
        <v>4</v>
      </c>
      <c r="K29" s="85">
        <f>INDEX('дороги % 2014'!$D$2:$D$95,MATCH(База!D29,'дороги % 2014'!$B$2:$B$95,0))</f>
        <v>100</v>
      </c>
      <c r="L29" s="53">
        <v>3</v>
      </c>
      <c r="M29" s="90">
        <f>INDEX('транспорт % 2014'!$D$2:$D$95,MATCH(База!D29,'транспорт % 2014'!$B$2:$B$95,0))</f>
        <v>100</v>
      </c>
      <c r="N29" s="71">
        <v>20</v>
      </c>
      <c r="O29" s="65" t="s">
        <v>203</v>
      </c>
    </row>
    <row r="30" spans="1:15" ht="30" x14ac:dyDescent="0.25">
      <c r="A30" s="5" t="s">
        <v>123</v>
      </c>
      <c r="B30" s="31"/>
      <c r="C30" s="31"/>
      <c r="D30" s="60" t="s">
        <v>29</v>
      </c>
      <c r="E30" s="30">
        <v>11</v>
      </c>
      <c r="F30" s="73">
        <v>100</v>
      </c>
      <c r="G30" s="30">
        <v>2</v>
      </c>
      <c r="H30" s="73">
        <v>100</v>
      </c>
      <c r="I30" s="71"/>
      <c r="J30" s="54" t="s">
        <v>207</v>
      </c>
      <c r="K30" s="85" t="s">
        <v>207</v>
      </c>
      <c r="L30" s="53" t="s">
        <v>207</v>
      </c>
      <c r="M30" s="90" t="s">
        <v>207</v>
      </c>
      <c r="N30" s="71" t="s">
        <v>207</v>
      </c>
      <c r="O30" s="65" t="s">
        <v>207</v>
      </c>
    </row>
    <row r="31" spans="1:15" ht="30" x14ac:dyDescent="0.25">
      <c r="A31" s="5" t="s">
        <v>124</v>
      </c>
      <c r="B31" s="63" t="s">
        <v>218</v>
      </c>
      <c r="C31" s="63" t="s">
        <v>218</v>
      </c>
      <c r="D31" s="59" t="s">
        <v>30</v>
      </c>
      <c r="E31" s="30">
        <v>11</v>
      </c>
      <c r="F31" s="73">
        <v>100</v>
      </c>
      <c r="G31" s="30">
        <v>6</v>
      </c>
      <c r="H31" s="73">
        <v>97</v>
      </c>
      <c r="I31" s="71"/>
      <c r="J31" s="54">
        <v>7</v>
      </c>
      <c r="K31" s="85">
        <f>INDEX('дороги % 2014'!$D$2:$D$95,MATCH(База!D31,'дороги % 2014'!$B$2:$B$95,0))</f>
        <v>100</v>
      </c>
      <c r="L31" s="53">
        <v>7</v>
      </c>
      <c r="M31" s="90">
        <f>INDEX('транспорт % 2014'!$D$2:$D$95,MATCH(База!D31,'транспорт % 2014'!$B$2:$B$95,0))</f>
        <v>100</v>
      </c>
      <c r="N31" s="71">
        <v>40</v>
      </c>
      <c r="O31" s="65" t="s">
        <v>196</v>
      </c>
    </row>
    <row r="32" spans="1:15" ht="30" x14ac:dyDescent="0.25">
      <c r="A32" s="5" t="s">
        <v>125</v>
      </c>
      <c r="B32" s="63" t="s">
        <v>254</v>
      </c>
      <c r="C32" s="63" t="s">
        <v>254</v>
      </c>
      <c r="D32" s="59" t="s">
        <v>31</v>
      </c>
      <c r="E32" s="30">
        <v>11</v>
      </c>
      <c r="F32" s="73">
        <v>100</v>
      </c>
      <c r="G32" s="30">
        <v>1</v>
      </c>
      <c r="H32" s="73">
        <v>100</v>
      </c>
      <c r="I32" s="71"/>
      <c r="J32" s="54" t="s">
        <v>207</v>
      </c>
      <c r="K32" s="85" t="s">
        <v>207</v>
      </c>
      <c r="L32" s="53">
        <v>3</v>
      </c>
      <c r="M32" s="90">
        <f>INDEX('транспорт % 2014'!$D$2:$D$95,MATCH(База!D32,'транспорт % 2014'!$B$2:$B$95,0))</f>
        <v>100</v>
      </c>
      <c r="N32" s="71">
        <v>10</v>
      </c>
      <c r="O32" s="65" t="s">
        <v>196</v>
      </c>
    </row>
    <row r="33" spans="1:15" ht="30" x14ac:dyDescent="0.25">
      <c r="A33" s="5" t="s">
        <v>126</v>
      </c>
      <c r="B33" s="63" t="s">
        <v>219</v>
      </c>
      <c r="C33" s="63" t="s">
        <v>219</v>
      </c>
      <c r="D33" s="59" t="s">
        <v>32</v>
      </c>
      <c r="E33" s="30">
        <v>0</v>
      </c>
      <c r="F33" s="73" t="s">
        <v>547</v>
      </c>
      <c r="G33" s="30">
        <v>0</v>
      </c>
      <c r="H33" s="73" t="s">
        <v>546</v>
      </c>
      <c r="I33" s="71"/>
      <c r="J33" s="54">
        <v>1</v>
      </c>
      <c r="K33" s="85">
        <f>INDEX('дороги % 2014'!$D$2:$D$95,MATCH(База!D33,'дороги % 2014'!$B$2:$B$95,0))</f>
        <v>100</v>
      </c>
      <c r="L33" s="53">
        <v>2</v>
      </c>
      <c r="M33" s="90">
        <f>INDEX('транспорт % 2014'!$D$2:$D$95,MATCH(База!D33,'транспорт % 2014'!$B$2:$B$95,0))</f>
        <v>100</v>
      </c>
      <c r="N33" s="71">
        <v>15</v>
      </c>
      <c r="O33" s="65" t="s">
        <v>200</v>
      </c>
    </row>
    <row r="34" spans="1:15" ht="30" x14ac:dyDescent="0.25">
      <c r="A34" s="5" t="s">
        <v>127</v>
      </c>
      <c r="B34" s="63" t="s">
        <v>220</v>
      </c>
      <c r="C34" s="63" t="s">
        <v>220</v>
      </c>
      <c r="D34" s="60" t="s">
        <v>33</v>
      </c>
      <c r="E34" s="30">
        <v>0</v>
      </c>
      <c r="F34" s="73" t="s">
        <v>547</v>
      </c>
      <c r="G34" s="30">
        <v>22</v>
      </c>
      <c r="H34" s="73">
        <v>94</v>
      </c>
      <c r="I34" s="71"/>
      <c r="J34" s="54">
        <v>5</v>
      </c>
      <c r="K34" s="85">
        <f>INDEX('дороги % 2014'!$D$2:$D$95,MATCH(База!D34,'дороги % 2014'!$B$2:$B$95,0))</f>
        <v>80</v>
      </c>
      <c r="L34" s="53">
        <v>6</v>
      </c>
      <c r="M34" s="90">
        <f>INDEX('транспорт % 2014'!$D$2:$D$95,MATCH(База!D34,'транспорт % 2014'!$B$2:$B$95,0))</f>
        <v>80</v>
      </c>
      <c r="N34" s="71">
        <v>23</v>
      </c>
      <c r="O34" s="65" t="s">
        <v>493</v>
      </c>
    </row>
    <row r="35" spans="1:15" ht="18" customHeight="1" x14ac:dyDescent="0.25">
      <c r="A35" s="5" t="s">
        <v>128</v>
      </c>
      <c r="B35" s="63" t="s">
        <v>224</v>
      </c>
      <c r="C35" s="63" t="s">
        <v>224</v>
      </c>
      <c r="D35" s="60" t="s">
        <v>34</v>
      </c>
      <c r="E35" s="30">
        <v>0</v>
      </c>
      <c r="F35" s="73" t="s">
        <v>547</v>
      </c>
      <c r="G35" s="30">
        <v>3</v>
      </c>
      <c r="H35" s="73">
        <v>94</v>
      </c>
      <c r="I35" s="71"/>
      <c r="J35" s="54">
        <v>1</v>
      </c>
      <c r="K35" s="85">
        <f>INDEX('дороги % 2014'!$D$2:$D$95,MATCH(База!D35,'дороги % 2014'!$B$2:$B$95,0))</f>
        <v>100</v>
      </c>
      <c r="L35" s="53">
        <v>1</v>
      </c>
      <c r="M35" s="90">
        <f>INDEX('транспорт % 2014'!$D$2:$D$95,MATCH(База!D35,'транспорт % 2014'!$B$2:$B$95,0))</f>
        <v>100</v>
      </c>
      <c r="N35" s="71">
        <v>10</v>
      </c>
      <c r="O35" s="65" t="s">
        <v>196</v>
      </c>
    </row>
    <row r="36" spans="1:15" ht="18" customHeight="1" x14ac:dyDescent="0.25">
      <c r="A36" s="5" t="s">
        <v>129</v>
      </c>
      <c r="B36" s="64"/>
      <c r="C36" s="64"/>
      <c r="D36" s="60" t="s">
        <v>35</v>
      </c>
      <c r="E36" s="30">
        <v>21</v>
      </c>
      <c r="F36" s="73">
        <v>86</v>
      </c>
      <c r="G36" s="30">
        <v>22</v>
      </c>
      <c r="H36" s="73">
        <v>99</v>
      </c>
      <c r="I36" s="71"/>
      <c r="J36" s="54" t="s">
        <v>207</v>
      </c>
      <c r="K36" s="85" t="s">
        <v>207</v>
      </c>
      <c r="L36" s="53" t="s">
        <v>207</v>
      </c>
      <c r="M36" s="90">
        <f>INDEX('транспорт % 2014'!$D$2:$D$95,MATCH(База!D36,'транспорт % 2014'!$B$2:$B$95,0))</f>
        <v>100</v>
      </c>
      <c r="N36" s="71" t="s">
        <v>207</v>
      </c>
      <c r="O36" s="65" t="s">
        <v>207</v>
      </c>
    </row>
    <row r="37" spans="1:15" ht="30" x14ac:dyDescent="0.25">
      <c r="A37" s="5" t="s">
        <v>130</v>
      </c>
      <c r="B37" s="64"/>
      <c r="C37" s="64"/>
      <c r="D37" s="59" t="s">
        <v>36</v>
      </c>
      <c r="E37" s="30">
        <v>22</v>
      </c>
      <c r="F37" s="73">
        <v>100</v>
      </c>
      <c r="G37" s="30">
        <v>0</v>
      </c>
      <c r="H37" s="73" t="s">
        <v>546</v>
      </c>
      <c r="I37" s="71"/>
      <c r="J37" s="54" t="s">
        <v>207</v>
      </c>
      <c r="K37" s="85" t="s">
        <v>207</v>
      </c>
      <c r="L37" s="53" t="s">
        <v>207</v>
      </c>
      <c r="M37" s="90" t="s">
        <v>207</v>
      </c>
      <c r="N37" s="71">
        <v>5</v>
      </c>
      <c r="O37" s="65" t="s">
        <v>196</v>
      </c>
    </row>
    <row r="38" spans="1:15" ht="18" customHeight="1" x14ac:dyDescent="0.25">
      <c r="A38" s="5" t="s">
        <v>131</v>
      </c>
      <c r="B38" s="63" t="s">
        <v>229</v>
      </c>
      <c r="C38" s="63" t="s">
        <v>229</v>
      </c>
      <c r="D38" s="59" t="s">
        <v>37</v>
      </c>
      <c r="E38" s="30">
        <v>234</v>
      </c>
      <c r="F38" s="73">
        <v>95</v>
      </c>
      <c r="G38" s="30">
        <v>15</v>
      </c>
      <c r="H38" s="73">
        <v>94</v>
      </c>
      <c r="I38" s="71"/>
      <c r="J38" s="54">
        <v>11</v>
      </c>
      <c r="K38" s="85">
        <f>INDEX('дороги % 2014'!$D$2:$D$95,MATCH(База!D38,'дороги % 2014'!$B$2:$B$95,0))</f>
        <v>72.7</v>
      </c>
      <c r="L38" s="53">
        <v>12</v>
      </c>
      <c r="M38" s="90">
        <f>INDEX('транспорт % 2014'!$D$2:$D$95,MATCH(База!D38,'транспорт % 2014'!$B$2:$B$95,0))</f>
        <v>63.33</v>
      </c>
      <c r="N38" s="71">
        <v>73</v>
      </c>
      <c r="O38" s="65" t="s">
        <v>503</v>
      </c>
    </row>
    <row r="39" spans="1:15" ht="30" x14ac:dyDescent="0.25">
      <c r="A39" s="5" t="s">
        <v>132</v>
      </c>
      <c r="B39" s="31"/>
      <c r="C39" s="31"/>
      <c r="D39" s="60" t="s">
        <v>38</v>
      </c>
      <c r="E39" s="30">
        <v>463</v>
      </c>
      <c r="F39" s="73">
        <v>100</v>
      </c>
      <c r="G39" s="30">
        <v>2</v>
      </c>
      <c r="H39" s="73">
        <v>43</v>
      </c>
      <c r="I39" s="71"/>
      <c r="J39" s="54" t="s">
        <v>207</v>
      </c>
      <c r="K39" s="85" t="s">
        <v>207</v>
      </c>
      <c r="L39" s="53" t="s">
        <v>207</v>
      </c>
      <c r="M39" s="90" t="s">
        <v>207</v>
      </c>
      <c r="N39" s="71" t="s">
        <v>207</v>
      </c>
      <c r="O39" s="65" t="s">
        <v>207</v>
      </c>
    </row>
    <row r="40" spans="1:15" ht="30" x14ac:dyDescent="0.25">
      <c r="A40" s="5" t="s">
        <v>133</v>
      </c>
      <c r="B40" s="63" t="s">
        <v>231</v>
      </c>
      <c r="C40" s="63" t="s">
        <v>231</v>
      </c>
      <c r="D40" s="59" t="s">
        <v>533</v>
      </c>
      <c r="E40" s="30">
        <v>11</v>
      </c>
      <c r="F40" s="73">
        <v>100</v>
      </c>
      <c r="G40" s="30">
        <v>36</v>
      </c>
      <c r="H40" s="73">
        <v>100</v>
      </c>
      <c r="I40" s="71"/>
      <c r="J40" s="54">
        <v>1</v>
      </c>
      <c r="K40" s="85" t="e">
        <f>INDEX('дороги % 2014'!$D$2:$D$95,MATCH(База!D40,'дороги % 2014'!$B$2:$B$95,0))</f>
        <v>#N/A</v>
      </c>
      <c r="L40" s="53">
        <v>1</v>
      </c>
      <c r="M40" s="90" t="e">
        <f>INDEX('транспорт % 2014'!$D$2:$D$95,MATCH(База!D40,'транспорт % 2014'!$B$2:$B$95,0))</f>
        <v>#N/A</v>
      </c>
      <c r="N40" s="71">
        <v>5</v>
      </c>
      <c r="O40" s="65" t="s">
        <v>196</v>
      </c>
    </row>
    <row r="41" spans="1:15" ht="30" x14ac:dyDescent="0.25">
      <c r="A41" s="5" t="s">
        <v>134</v>
      </c>
      <c r="B41" s="63" t="s">
        <v>232</v>
      </c>
      <c r="C41" s="63" t="s">
        <v>232</v>
      </c>
      <c r="D41" s="60" t="s">
        <v>40</v>
      </c>
      <c r="E41" s="30">
        <v>30</v>
      </c>
      <c r="F41" s="73">
        <v>100</v>
      </c>
      <c r="G41" s="30">
        <v>4</v>
      </c>
      <c r="H41" s="73">
        <v>70</v>
      </c>
      <c r="I41" s="71"/>
      <c r="J41" s="54">
        <v>31</v>
      </c>
      <c r="K41" s="85">
        <f>INDEX('дороги % 2014'!$D$2:$D$95,MATCH(База!D41,'дороги % 2014'!$B$2:$B$95,0))</f>
        <v>22.6</v>
      </c>
      <c r="L41" s="53">
        <v>39</v>
      </c>
      <c r="M41" s="90">
        <f>INDEX('транспорт % 2014'!$D$2:$D$95,MATCH(База!D41,'транспорт % 2014'!$B$2:$B$95,0))</f>
        <v>67.98</v>
      </c>
      <c r="N41" s="71">
        <v>145</v>
      </c>
      <c r="O41" s="65" t="s">
        <v>195</v>
      </c>
    </row>
    <row r="42" spans="1:15" ht="30" x14ac:dyDescent="0.25">
      <c r="A42" s="5" t="s">
        <v>135</v>
      </c>
      <c r="B42" s="63" t="s">
        <v>237</v>
      </c>
      <c r="C42" s="63" t="s">
        <v>237</v>
      </c>
      <c r="D42" s="60" t="s">
        <v>534</v>
      </c>
      <c r="E42" s="30">
        <v>0</v>
      </c>
      <c r="F42" s="73" t="s">
        <v>547</v>
      </c>
      <c r="G42" s="30">
        <v>6</v>
      </c>
      <c r="H42" s="73">
        <v>100</v>
      </c>
      <c r="I42" s="71"/>
      <c r="J42" s="54">
        <v>2</v>
      </c>
      <c r="K42" s="85" t="e">
        <f>INDEX('дороги % 2014'!$D$2:$D$95,MATCH(База!D42,'дороги % 2014'!$B$2:$B$95,0))</f>
        <v>#N/A</v>
      </c>
      <c r="L42" s="53">
        <v>2</v>
      </c>
      <c r="M42" s="90" t="e">
        <f>INDEX('транспорт % 2014'!$D$2:$D$95,MATCH(База!D42,'транспорт % 2014'!$B$2:$B$95,0))</f>
        <v>#N/A</v>
      </c>
      <c r="N42" s="71">
        <v>22</v>
      </c>
      <c r="O42" s="65" t="s">
        <v>201</v>
      </c>
    </row>
    <row r="43" spans="1:15" ht="18" customHeight="1" x14ac:dyDescent="0.25">
      <c r="A43" s="5" t="s">
        <v>136</v>
      </c>
      <c r="B43" s="63" t="s">
        <v>240</v>
      </c>
      <c r="C43" s="63" t="s">
        <v>240</v>
      </c>
      <c r="D43" s="60" t="s">
        <v>42</v>
      </c>
      <c r="E43" s="30">
        <v>0</v>
      </c>
      <c r="F43" s="73" t="s">
        <v>547</v>
      </c>
      <c r="G43" s="30">
        <v>1</v>
      </c>
      <c r="H43" s="73">
        <v>100</v>
      </c>
      <c r="I43" s="71"/>
      <c r="J43" s="54">
        <v>6</v>
      </c>
      <c r="K43" s="85">
        <f>INDEX('дороги % 2014'!$D$2:$D$95,MATCH(База!D43,'дороги % 2014'!$B$2:$B$95,0))</f>
        <v>50</v>
      </c>
      <c r="L43" s="53">
        <v>8</v>
      </c>
      <c r="M43" s="90">
        <f>INDEX('транспорт % 2014'!$D$2:$D$95,MATCH(База!D43,'транспорт % 2014'!$B$2:$B$95,0))</f>
        <v>33.33</v>
      </c>
      <c r="N43" s="71">
        <v>30</v>
      </c>
      <c r="O43" s="65" t="s">
        <v>195</v>
      </c>
    </row>
    <row r="44" spans="1:15" s="100" customFormat="1" ht="30" x14ac:dyDescent="0.25">
      <c r="A44" s="5" t="s">
        <v>137</v>
      </c>
      <c r="B44" s="63" t="s">
        <v>241</v>
      </c>
      <c r="C44" s="63" t="s">
        <v>241</v>
      </c>
      <c r="D44" s="59" t="s">
        <v>43</v>
      </c>
      <c r="E44" s="30">
        <v>44</v>
      </c>
      <c r="F44" s="73">
        <v>91</v>
      </c>
      <c r="G44" s="30">
        <v>8</v>
      </c>
      <c r="H44" s="73">
        <v>100</v>
      </c>
      <c r="I44" s="71"/>
      <c r="J44" s="54">
        <v>3</v>
      </c>
      <c r="K44" s="85">
        <f>INDEX('дороги % 2014'!$D$2:$D$95,MATCH(База!D44,'дороги % 2014'!$B$2:$B$95,0))</f>
        <v>100</v>
      </c>
      <c r="L44" s="53">
        <v>3</v>
      </c>
      <c r="M44" s="90">
        <f>INDEX('транспорт % 2014'!$D$2:$D$95,MATCH(База!D44,'транспорт % 2014'!$B$2:$B$95,0))</f>
        <v>66.66</v>
      </c>
      <c r="N44" s="71">
        <v>15</v>
      </c>
      <c r="O44" s="65" t="s">
        <v>508</v>
      </c>
    </row>
    <row r="45" spans="1:15" ht="18" customHeight="1" x14ac:dyDescent="0.25">
      <c r="A45" s="5" t="s">
        <v>138</v>
      </c>
      <c r="B45" s="63" t="s">
        <v>243</v>
      </c>
      <c r="C45" s="63" t="s">
        <v>243</v>
      </c>
      <c r="D45" s="60" t="s">
        <v>44</v>
      </c>
      <c r="E45" s="30">
        <v>11</v>
      </c>
      <c r="F45" s="73">
        <v>100</v>
      </c>
      <c r="G45" s="30">
        <v>17</v>
      </c>
      <c r="H45" s="73">
        <v>87</v>
      </c>
      <c r="I45" s="71"/>
      <c r="J45" s="54">
        <v>9</v>
      </c>
      <c r="K45" s="85">
        <f>INDEX('дороги % 2014'!$D$2:$D$95,MATCH(База!D45,'дороги % 2014'!$B$2:$B$95,0))</f>
        <v>33.299999999999997</v>
      </c>
      <c r="L45" s="53">
        <v>16</v>
      </c>
      <c r="M45" s="90">
        <f>INDEX('транспорт % 2014'!$D$2:$D$95,MATCH(База!D45,'транспорт % 2014'!$B$2:$B$95,0))</f>
        <v>57.57</v>
      </c>
      <c r="N45" s="71">
        <v>45</v>
      </c>
      <c r="O45" s="65" t="s">
        <v>510</v>
      </c>
    </row>
    <row r="46" spans="1:15" ht="18" customHeight="1" x14ac:dyDescent="0.25">
      <c r="A46" s="5" t="s">
        <v>139</v>
      </c>
      <c r="B46" s="63" t="s">
        <v>244</v>
      </c>
      <c r="C46" s="63" t="s">
        <v>244</v>
      </c>
      <c r="D46" s="60" t="s">
        <v>45</v>
      </c>
      <c r="E46" s="30">
        <v>99</v>
      </c>
      <c r="F46" s="73">
        <v>97</v>
      </c>
      <c r="G46" s="30">
        <v>18</v>
      </c>
      <c r="H46" s="73">
        <v>92</v>
      </c>
      <c r="I46" s="71"/>
      <c r="J46" s="54">
        <v>1</v>
      </c>
      <c r="K46" s="85">
        <f>INDEX('дороги % 2014'!$D$2:$D$95,MATCH(База!D46,'дороги % 2014'!$B$2:$B$95,0))</f>
        <v>100</v>
      </c>
      <c r="L46" s="53">
        <v>1</v>
      </c>
      <c r="M46" s="90">
        <f>INDEX('транспорт % 2014'!$D$2:$D$95,MATCH(База!D46,'транспорт % 2014'!$B$2:$B$95,0))</f>
        <v>0</v>
      </c>
      <c r="N46" s="71">
        <v>5</v>
      </c>
      <c r="O46" s="65" t="s">
        <v>195</v>
      </c>
    </row>
    <row r="47" spans="1:15" ht="30" x14ac:dyDescent="0.25">
      <c r="A47" s="5" t="s">
        <v>140</v>
      </c>
      <c r="B47" s="63" t="s">
        <v>248</v>
      </c>
      <c r="C47" s="63" t="s">
        <v>248</v>
      </c>
      <c r="D47" s="59" t="s">
        <v>46</v>
      </c>
      <c r="E47" s="30">
        <v>210</v>
      </c>
      <c r="F47" s="73">
        <v>97</v>
      </c>
      <c r="G47" s="30">
        <v>27</v>
      </c>
      <c r="H47" s="73">
        <v>97</v>
      </c>
      <c r="I47" s="71"/>
      <c r="J47" s="54">
        <v>9</v>
      </c>
      <c r="K47" s="85">
        <f>INDEX('дороги % 2014'!$D$2:$D$95,MATCH(База!D47,'дороги % 2014'!$B$2:$B$95,0))</f>
        <v>33.299999999999997</v>
      </c>
      <c r="L47" s="53">
        <v>18</v>
      </c>
      <c r="M47" s="90">
        <f>INDEX('транспорт % 2014'!$D$2:$D$95,MATCH(База!D47,'транспорт % 2014'!$B$2:$B$95,0))</f>
        <v>86.59</v>
      </c>
      <c r="N47" s="71">
        <v>42</v>
      </c>
      <c r="O47" s="65" t="s">
        <v>516</v>
      </c>
    </row>
    <row r="48" spans="1:15" ht="30" x14ac:dyDescent="0.25">
      <c r="A48" s="5" t="s">
        <v>141</v>
      </c>
      <c r="B48" s="63" t="s">
        <v>249</v>
      </c>
      <c r="C48" s="63" t="s">
        <v>249</v>
      </c>
      <c r="D48" s="59" t="s">
        <v>47</v>
      </c>
      <c r="E48" s="30">
        <v>33</v>
      </c>
      <c r="F48" s="73">
        <v>97</v>
      </c>
      <c r="G48" s="30">
        <v>9</v>
      </c>
      <c r="H48" s="73">
        <v>100</v>
      </c>
      <c r="I48" s="71"/>
      <c r="J48" s="54">
        <v>15</v>
      </c>
      <c r="K48" s="85">
        <f>INDEX('дороги % 2014'!$D$2:$D$95,MATCH(База!D48,'дороги % 2014'!$B$2:$B$95,0))</f>
        <v>66.7</v>
      </c>
      <c r="L48" s="53">
        <v>24</v>
      </c>
      <c r="M48" s="90">
        <f>INDEX('транспорт % 2014'!$D$2:$D$95,MATCH(База!D48,'транспорт % 2014'!$B$2:$B$95,0))</f>
        <v>62.62</v>
      </c>
      <c r="N48" s="71">
        <v>79</v>
      </c>
      <c r="O48" s="65" t="s">
        <v>517</v>
      </c>
    </row>
    <row r="49" spans="1:15" ht="18" customHeight="1" x14ac:dyDescent="0.25">
      <c r="A49" s="5" t="s">
        <v>142</v>
      </c>
      <c r="B49" s="64"/>
      <c r="C49" s="64"/>
      <c r="D49" s="59" t="s">
        <v>48</v>
      </c>
      <c r="E49" s="30">
        <v>1244</v>
      </c>
      <c r="F49" s="73">
        <v>96</v>
      </c>
      <c r="G49" s="30">
        <v>177</v>
      </c>
      <c r="H49" s="73">
        <v>93</v>
      </c>
      <c r="I49" s="71"/>
      <c r="J49" s="54" t="s">
        <v>207</v>
      </c>
      <c r="K49" s="85" t="s">
        <v>207</v>
      </c>
      <c r="L49" s="53" t="s">
        <v>207</v>
      </c>
      <c r="M49" s="90" t="s">
        <v>207</v>
      </c>
      <c r="N49" s="71" t="s">
        <v>207</v>
      </c>
      <c r="O49" s="65" t="s">
        <v>207</v>
      </c>
    </row>
    <row r="50" spans="1:15" ht="30" x14ac:dyDescent="0.25">
      <c r="A50" s="5" t="s">
        <v>143</v>
      </c>
      <c r="B50" s="31"/>
      <c r="C50" s="31"/>
      <c r="D50" s="60" t="s">
        <v>535</v>
      </c>
      <c r="E50" s="30">
        <v>0</v>
      </c>
      <c r="F50" s="73" t="s">
        <v>547</v>
      </c>
      <c r="G50" s="30">
        <v>0</v>
      </c>
      <c r="H50" s="73" t="s">
        <v>546</v>
      </c>
      <c r="I50" s="71"/>
      <c r="J50" s="54" t="s">
        <v>207</v>
      </c>
      <c r="K50" s="85" t="s">
        <v>207</v>
      </c>
      <c r="L50" s="53" t="s">
        <v>207</v>
      </c>
      <c r="M50" s="90" t="s">
        <v>207</v>
      </c>
      <c r="N50" s="71" t="s">
        <v>207</v>
      </c>
      <c r="O50" s="65" t="s">
        <v>207</v>
      </c>
    </row>
    <row r="51" spans="1:15" ht="18" customHeight="1" x14ac:dyDescent="0.25">
      <c r="A51" s="5" t="s">
        <v>144</v>
      </c>
      <c r="B51" s="31"/>
      <c r="C51" s="31"/>
      <c r="D51" s="60" t="s">
        <v>50</v>
      </c>
      <c r="E51" s="30">
        <v>0</v>
      </c>
      <c r="F51" s="73" t="s">
        <v>547</v>
      </c>
      <c r="G51" s="30">
        <v>10</v>
      </c>
      <c r="H51" s="73">
        <v>98</v>
      </c>
      <c r="I51" s="71"/>
      <c r="J51" s="54" t="s">
        <v>207</v>
      </c>
      <c r="K51" s="85" t="s">
        <v>207</v>
      </c>
      <c r="L51" s="53" t="s">
        <v>207</v>
      </c>
      <c r="M51" s="90" t="s">
        <v>207</v>
      </c>
      <c r="N51" s="71" t="s">
        <v>207</v>
      </c>
      <c r="O51" s="65" t="s">
        <v>207</v>
      </c>
    </row>
    <row r="52" spans="1:15" ht="30" x14ac:dyDescent="0.25">
      <c r="A52" s="5" t="s">
        <v>145</v>
      </c>
      <c r="B52" s="63" t="s">
        <v>51</v>
      </c>
      <c r="C52" s="63" t="s">
        <v>51</v>
      </c>
      <c r="D52" s="60" t="s">
        <v>51</v>
      </c>
      <c r="E52" s="30">
        <v>60</v>
      </c>
      <c r="F52" s="73">
        <v>80</v>
      </c>
      <c r="G52" s="30">
        <v>18</v>
      </c>
      <c r="H52" s="73">
        <v>98</v>
      </c>
      <c r="I52" s="71"/>
      <c r="J52" s="54">
        <v>16</v>
      </c>
      <c r="K52" s="85">
        <f>INDEX('дороги % 2014'!$D$2:$D$95,MATCH(База!D52,'дороги % 2014'!$B$2:$B$95,0))</f>
        <v>50</v>
      </c>
      <c r="L52" s="53">
        <v>16</v>
      </c>
      <c r="M52" s="90">
        <f>INDEX('транспорт % 2014'!$D$2:$D$95,MATCH(База!D52,'транспорт % 2014'!$B$2:$B$95,0))</f>
        <v>75.709999999999994</v>
      </c>
      <c r="N52" s="71">
        <v>80</v>
      </c>
      <c r="O52" s="65" t="s">
        <v>498</v>
      </c>
    </row>
    <row r="53" spans="1:15" ht="18" customHeight="1" x14ac:dyDescent="0.25">
      <c r="A53" s="5" t="s">
        <v>146</v>
      </c>
      <c r="B53" s="63" t="s">
        <v>52</v>
      </c>
      <c r="C53" s="63" t="s">
        <v>52</v>
      </c>
      <c r="D53" s="60" t="s">
        <v>52</v>
      </c>
      <c r="E53" s="30">
        <v>979</v>
      </c>
      <c r="F53" s="73">
        <v>92</v>
      </c>
      <c r="G53" s="30">
        <v>18</v>
      </c>
      <c r="H53" s="73">
        <v>96</v>
      </c>
      <c r="I53" s="71"/>
      <c r="J53" s="54">
        <v>3</v>
      </c>
      <c r="K53" s="85">
        <f>INDEX('дороги % 2014'!$D$2:$D$95,MATCH(База!D53,'дороги % 2014'!$B$2:$B$95,0))</f>
        <v>66.7</v>
      </c>
      <c r="L53" s="53">
        <v>3</v>
      </c>
      <c r="M53" s="90">
        <f>INDEX('транспорт % 2014'!$D$2:$D$95,MATCH(База!D53,'транспорт % 2014'!$B$2:$B$95,0))</f>
        <v>93.33</v>
      </c>
      <c r="N53" s="71">
        <v>15</v>
      </c>
      <c r="O53" s="65" t="s">
        <v>500</v>
      </c>
    </row>
    <row r="54" spans="1:15" ht="30" x14ac:dyDescent="0.25">
      <c r="A54" s="5" t="s">
        <v>147</v>
      </c>
      <c r="B54" s="63" t="s">
        <v>53</v>
      </c>
      <c r="C54" s="63" t="s">
        <v>53</v>
      </c>
      <c r="D54" s="59" t="s">
        <v>53</v>
      </c>
      <c r="E54" s="30">
        <v>119</v>
      </c>
      <c r="F54" s="73">
        <v>100</v>
      </c>
      <c r="G54" s="30">
        <v>21</v>
      </c>
      <c r="H54" s="73">
        <v>98</v>
      </c>
      <c r="I54" s="71"/>
      <c r="J54" s="54">
        <v>76</v>
      </c>
      <c r="K54" s="85">
        <f>INDEX('дороги % 2014'!$D$2:$D$95,MATCH(База!D54,'дороги % 2014'!$B$2:$B$95,0))</f>
        <v>42.1</v>
      </c>
      <c r="L54" s="53">
        <v>87</v>
      </c>
      <c r="M54" s="90">
        <f>INDEX('транспорт % 2014'!$D$2:$D$95,MATCH(База!D54,'транспорт % 2014'!$B$2:$B$95,0))</f>
        <v>75</v>
      </c>
      <c r="N54" s="71">
        <v>380</v>
      </c>
      <c r="O54" s="65" t="s">
        <v>501</v>
      </c>
    </row>
    <row r="55" spans="1:15" ht="30" x14ac:dyDescent="0.25">
      <c r="A55" s="5" t="s">
        <v>148</v>
      </c>
      <c r="B55" s="63" t="s">
        <v>230</v>
      </c>
      <c r="C55" s="63" t="s">
        <v>230</v>
      </c>
      <c r="D55" s="60" t="s">
        <v>54</v>
      </c>
      <c r="E55" s="30">
        <v>2</v>
      </c>
      <c r="F55" s="73">
        <v>100</v>
      </c>
      <c r="G55" s="30">
        <v>10</v>
      </c>
      <c r="H55" s="73">
        <v>98</v>
      </c>
      <c r="I55" s="71"/>
      <c r="J55" s="54">
        <v>1</v>
      </c>
      <c r="K55" s="85">
        <f>INDEX('дороги % 2014'!$D$2:$D$95,MATCH(База!D55,'дороги % 2014'!$B$2:$B$95,0))</f>
        <v>100</v>
      </c>
      <c r="L55" s="53">
        <v>1</v>
      </c>
      <c r="M55" s="90">
        <f>INDEX('транспорт % 2014'!$D$2:$D$95,MATCH(База!D55,'транспорт % 2014'!$B$2:$B$95,0))</f>
        <v>100</v>
      </c>
      <c r="N55" s="71">
        <v>5</v>
      </c>
      <c r="O55" s="65" t="s">
        <v>196</v>
      </c>
    </row>
    <row r="56" spans="1:15" ht="30" x14ac:dyDescent="0.25">
      <c r="A56" s="30" t="s">
        <v>149</v>
      </c>
      <c r="B56" s="64"/>
      <c r="C56" s="64"/>
      <c r="D56" s="59" t="s">
        <v>55</v>
      </c>
      <c r="E56" s="30">
        <v>0</v>
      </c>
      <c r="F56" s="73" t="s">
        <v>547</v>
      </c>
      <c r="G56" s="30">
        <v>1</v>
      </c>
      <c r="H56" s="73">
        <v>100</v>
      </c>
      <c r="I56" s="71"/>
      <c r="J56" s="54" t="s">
        <v>207</v>
      </c>
      <c r="K56" s="85" t="s">
        <v>207</v>
      </c>
      <c r="L56" s="53" t="s">
        <v>207</v>
      </c>
      <c r="M56" s="90" t="s">
        <v>207</v>
      </c>
      <c r="N56" s="71" t="s">
        <v>207</v>
      </c>
      <c r="O56" s="65" t="s">
        <v>207</v>
      </c>
    </row>
    <row r="57" spans="1:15" ht="30" x14ac:dyDescent="0.25">
      <c r="A57" s="30" t="s">
        <v>150</v>
      </c>
      <c r="B57" s="64"/>
      <c r="C57" s="64"/>
      <c r="D57" s="59" t="s">
        <v>56</v>
      </c>
      <c r="E57" s="30">
        <v>0</v>
      </c>
      <c r="F57" s="73" t="s">
        <v>547</v>
      </c>
      <c r="G57" s="30">
        <v>0</v>
      </c>
      <c r="H57" s="73" t="s">
        <v>546</v>
      </c>
      <c r="I57" s="71"/>
      <c r="J57" s="54" t="s">
        <v>207</v>
      </c>
      <c r="K57" s="85" t="s">
        <v>207</v>
      </c>
      <c r="L57" s="53" t="s">
        <v>207</v>
      </c>
      <c r="M57" s="90" t="s">
        <v>207</v>
      </c>
      <c r="N57" s="71" t="s">
        <v>207</v>
      </c>
      <c r="O57" s="65" t="s">
        <v>207</v>
      </c>
    </row>
    <row r="58" spans="1:15" ht="30" x14ac:dyDescent="0.25">
      <c r="A58" s="30" t="s">
        <v>151</v>
      </c>
      <c r="B58" s="63" t="s">
        <v>57</v>
      </c>
      <c r="C58" s="63" t="s">
        <v>57</v>
      </c>
      <c r="D58" s="60" t="s">
        <v>57</v>
      </c>
      <c r="E58" s="30">
        <v>0</v>
      </c>
      <c r="F58" s="73" t="s">
        <v>547</v>
      </c>
      <c r="G58" s="30">
        <v>5</v>
      </c>
      <c r="H58" s="73">
        <v>100</v>
      </c>
      <c r="I58" s="71"/>
      <c r="J58" s="54">
        <v>1</v>
      </c>
      <c r="K58" s="85">
        <f>INDEX('дороги % 2014'!$D$2:$D$95,MATCH(База!D58,'дороги % 2014'!$B$2:$B$95,0))</f>
        <v>100</v>
      </c>
      <c r="L58" s="53">
        <v>2</v>
      </c>
      <c r="M58" s="90">
        <f>INDEX('транспорт % 2014'!$D$2:$D$95,MATCH(База!D58,'транспорт % 2014'!$B$2:$B$95,0))</f>
        <v>60</v>
      </c>
      <c r="N58" s="71">
        <v>5</v>
      </c>
      <c r="O58" s="65" t="s">
        <v>199</v>
      </c>
    </row>
    <row r="59" spans="1:15" ht="30" x14ac:dyDescent="0.25">
      <c r="A59" s="30" t="s">
        <v>152</v>
      </c>
      <c r="B59" s="63" t="s">
        <v>234</v>
      </c>
      <c r="C59" s="63" t="s">
        <v>234</v>
      </c>
      <c r="D59" s="60" t="s">
        <v>234</v>
      </c>
      <c r="E59" s="30">
        <v>0</v>
      </c>
      <c r="F59" s="73" t="s">
        <v>547</v>
      </c>
      <c r="G59" s="30">
        <v>0</v>
      </c>
      <c r="H59" s="73" t="s">
        <v>546</v>
      </c>
      <c r="I59" s="71"/>
      <c r="J59" s="54">
        <v>7</v>
      </c>
      <c r="K59" s="85" t="e">
        <f>INDEX('дороги % 2014'!$D$2:$D$95,MATCH(База!D59,'дороги % 2014'!$B$2:$B$95,0))</f>
        <v>#N/A</v>
      </c>
      <c r="L59" s="53">
        <v>7</v>
      </c>
      <c r="M59" s="90" t="e">
        <f>INDEX('транспорт % 2014'!$D$2:$D$95,MATCH(База!D59,'транспорт % 2014'!$B$2:$B$95,0))</f>
        <v>#N/A</v>
      </c>
      <c r="N59" s="71">
        <v>35</v>
      </c>
      <c r="O59" s="65" t="s">
        <v>504</v>
      </c>
    </row>
    <row r="60" spans="1:15" ht="30" x14ac:dyDescent="0.25">
      <c r="A60" s="30" t="s">
        <v>153</v>
      </c>
      <c r="B60" s="63" t="s">
        <v>59</v>
      </c>
      <c r="C60" s="63" t="s">
        <v>59</v>
      </c>
      <c r="D60" s="59" t="s">
        <v>59</v>
      </c>
      <c r="E60" s="30">
        <v>77</v>
      </c>
      <c r="F60" s="73">
        <v>100</v>
      </c>
      <c r="G60" s="30">
        <v>3</v>
      </c>
      <c r="H60" s="73">
        <v>100</v>
      </c>
      <c r="I60" s="71"/>
      <c r="J60" s="54">
        <v>2</v>
      </c>
      <c r="K60" s="85">
        <f>INDEX('дороги % 2014'!$D$2:$D$95,MATCH(База!D60,'дороги % 2014'!$B$2:$B$95,0))</f>
        <v>100</v>
      </c>
      <c r="L60" s="53">
        <v>2</v>
      </c>
      <c r="M60" s="90">
        <f>INDEX('транспорт % 2014'!$D$2:$D$95,MATCH(База!D60,'транспорт % 2014'!$B$2:$B$95,0))</f>
        <v>40</v>
      </c>
      <c r="N60" s="71">
        <v>20</v>
      </c>
      <c r="O60" s="65" t="s">
        <v>198</v>
      </c>
    </row>
    <row r="61" spans="1:15" ht="30" x14ac:dyDescent="0.25">
      <c r="A61" s="30" t="s">
        <v>154</v>
      </c>
      <c r="B61" s="63" t="s">
        <v>60</v>
      </c>
      <c r="C61" s="63" t="s">
        <v>60</v>
      </c>
      <c r="D61" s="60" t="s">
        <v>60</v>
      </c>
      <c r="E61" s="30">
        <v>0</v>
      </c>
      <c r="F61" s="73" t="s">
        <v>547</v>
      </c>
      <c r="G61" s="30">
        <v>0</v>
      </c>
      <c r="H61" s="73" t="s">
        <v>546</v>
      </c>
      <c r="I61" s="71"/>
      <c r="J61" s="54">
        <v>1</v>
      </c>
      <c r="K61" s="85">
        <f>INDEX('дороги % 2014'!$D$2:$D$95,MATCH(База!D61,'дороги % 2014'!$B$2:$B$95,0))</f>
        <v>0</v>
      </c>
      <c r="L61" s="53">
        <v>1</v>
      </c>
      <c r="M61" s="90">
        <f>INDEX('транспорт % 2014'!$D$2:$D$95,MATCH(База!D61,'транспорт % 2014'!$B$2:$B$95,0))</f>
        <v>0</v>
      </c>
      <c r="N61" s="71">
        <v>5</v>
      </c>
      <c r="O61" s="65" t="s">
        <v>505</v>
      </c>
    </row>
    <row r="62" spans="1:15" ht="30" x14ac:dyDescent="0.25">
      <c r="A62" s="30" t="s">
        <v>155</v>
      </c>
      <c r="B62" s="31"/>
      <c r="C62" s="31"/>
      <c r="D62" s="60" t="s">
        <v>61</v>
      </c>
      <c r="E62" s="30">
        <v>0</v>
      </c>
      <c r="F62" s="73" t="s">
        <v>547</v>
      </c>
      <c r="G62" s="30">
        <v>4</v>
      </c>
      <c r="H62" s="73">
        <v>96</v>
      </c>
      <c r="I62" s="71"/>
      <c r="J62" s="54" t="s">
        <v>207</v>
      </c>
      <c r="K62" s="85" t="s">
        <v>207</v>
      </c>
      <c r="L62" s="53" t="s">
        <v>207</v>
      </c>
      <c r="M62" s="90" t="s">
        <v>207</v>
      </c>
      <c r="N62" s="71" t="s">
        <v>207</v>
      </c>
      <c r="O62" s="65" t="s">
        <v>207</v>
      </c>
    </row>
    <row r="63" spans="1:15" ht="30" x14ac:dyDescent="0.25">
      <c r="A63" s="30" t="s">
        <v>156</v>
      </c>
      <c r="B63" s="31"/>
      <c r="C63" s="31"/>
      <c r="D63" s="60" t="s">
        <v>536</v>
      </c>
      <c r="E63" s="30">
        <v>9</v>
      </c>
      <c r="F63" s="73">
        <v>67</v>
      </c>
      <c r="G63" s="30">
        <v>0</v>
      </c>
      <c r="H63" s="73" t="s">
        <v>546</v>
      </c>
      <c r="I63" s="71"/>
      <c r="J63" s="54" t="s">
        <v>207</v>
      </c>
      <c r="K63" s="85" t="s">
        <v>207</v>
      </c>
      <c r="L63" s="53" t="s">
        <v>207</v>
      </c>
      <c r="M63" s="90" t="s">
        <v>207</v>
      </c>
      <c r="N63" s="71" t="s">
        <v>207</v>
      </c>
      <c r="O63" s="65" t="s">
        <v>207</v>
      </c>
    </row>
    <row r="64" spans="1:15" ht="45" x14ac:dyDescent="0.25">
      <c r="A64" s="30" t="s">
        <v>157</v>
      </c>
      <c r="B64" s="63" t="s">
        <v>221</v>
      </c>
      <c r="C64" s="63" t="s">
        <v>221</v>
      </c>
      <c r="D64" s="60" t="s">
        <v>63</v>
      </c>
      <c r="E64" s="30">
        <v>0</v>
      </c>
      <c r="F64" s="73" t="s">
        <v>547</v>
      </c>
      <c r="G64" s="30">
        <v>2</v>
      </c>
      <c r="H64" s="73">
        <v>100</v>
      </c>
      <c r="I64" s="71"/>
      <c r="J64" s="54">
        <v>4</v>
      </c>
      <c r="K64" s="85">
        <f>INDEX('дороги % 2014'!$D$2:$D$95,MATCH(База!D64,'дороги % 2014'!$B$2:$B$95,0))</f>
        <v>100</v>
      </c>
      <c r="L64" s="53">
        <v>4</v>
      </c>
      <c r="M64" s="90">
        <f>INDEX('транспорт % 2014'!$D$2:$D$95,MATCH(База!D64,'транспорт % 2014'!$B$2:$B$95,0))</f>
        <v>80</v>
      </c>
      <c r="N64" s="71">
        <v>25</v>
      </c>
      <c r="O64" s="65" t="s">
        <v>494</v>
      </c>
    </row>
    <row r="65" spans="1:15" ht="45" x14ac:dyDescent="0.25">
      <c r="A65" s="30" t="s">
        <v>158</v>
      </c>
      <c r="B65" s="63" t="s">
        <v>222</v>
      </c>
      <c r="C65" s="63" t="s">
        <v>222</v>
      </c>
      <c r="D65" s="60" t="s">
        <v>64</v>
      </c>
      <c r="E65" s="30">
        <v>11</v>
      </c>
      <c r="F65" s="73">
        <v>100</v>
      </c>
      <c r="G65" s="30">
        <v>0</v>
      </c>
      <c r="H65" s="73" t="s">
        <v>546</v>
      </c>
      <c r="I65" s="71"/>
      <c r="J65" s="54">
        <v>13</v>
      </c>
      <c r="K65" s="85">
        <f>INDEX('дороги % 2014'!$D$2:$D$95,MATCH(База!D65,'дороги % 2014'!$B$2:$B$95,0))</f>
        <v>61.5</v>
      </c>
      <c r="L65" s="53">
        <v>13</v>
      </c>
      <c r="M65" s="90">
        <f>INDEX('транспорт % 2014'!$D$2:$D$95,MATCH(База!D65,'транспорт % 2014'!$B$2:$B$95,0))</f>
        <v>20</v>
      </c>
      <c r="N65" s="71">
        <v>65</v>
      </c>
      <c r="O65" s="65" t="s">
        <v>495</v>
      </c>
    </row>
    <row r="66" spans="1:15" ht="30" x14ac:dyDescent="0.25">
      <c r="A66" s="30" t="s">
        <v>159</v>
      </c>
      <c r="B66" s="63" t="s">
        <v>225</v>
      </c>
      <c r="C66" s="63" t="s">
        <v>225</v>
      </c>
      <c r="D66" s="60" t="s">
        <v>537</v>
      </c>
      <c r="E66" s="30">
        <v>18</v>
      </c>
      <c r="F66" s="73">
        <v>100</v>
      </c>
      <c r="G66" s="30">
        <v>3</v>
      </c>
      <c r="H66" s="73">
        <v>71</v>
      </c>
      <c r="I66" s="71"/>
      <c r="J66" s="54">
        <v>41</v>
      </c>
      <c r="K66" s="85" t="e">
        <f>INDEX('дороги % 2014'!$D$2:$D$95,MATCH(База!D66,'дороги % 2014'!$B$2:$B$95,0))</f>
        <v>#N/A</v>
      </c>
      <c r="L66" s="53">
        <v>54</v>
      </c>
      <c r="M66" s="90" t="e">
        <f>INDEX('транспорт % 2014'!$D$2:$D$95,MATCH(База!D66,'транспорт % 2014'!$B$2:$B$95,0))</f>
        <v>#N/A</v>
      </c>
      <c r="N66" s="71">
        <v>221</v>
      </c>
      <c r="O66" s="65" t="s">
        <v>496</v>
      </c>
    </row>
    <row r="67" spans="1:15" ht="45" x14ac:dyDescent="0.25">
      <c r="A67" s="30" t="s">
        <v>160</v>
      </c>
      <c r="B67" s="63" t="s">
        <v>226</v>
      </c>
      <c r="C67" s="63" t="s">
        <v>226</v>
      </c>
      <c r="D67" s="59" t="s">
        <v>458</v>
      </c>
      <c r="E67" s="30">
        <v>60</v>
      </c>
      <c r="F67" s="73">
        <v>90</v>
      </c>
      <c r="G67" s="30">
        <v>7</v>
      </c>
      <c r="H67" s="73">
        <v>100</v>
      </c>
      <c r="I67" s="71"/>
      <c r="J67" s="54">
        <v>2</v>
      </c>
      <c r="K67" s="85">
        <f>INDEX('дороги % 2014'!$D$2:$D$95,MATCH(База!D67,'дороги % 2014'!$B$2:$B$95,0))</f>
        <v>100</v>
      </c>
      <c r="L67" s="53">
        <v>2</v>
      </c>
      <c r="M67" s="90">
        <f>INDEX('транспорт % 2014'!$D$2:$D$95,MATCH(База!D67,'транспорт % 2014'!$B$2:$B$95,0))</f>
        <v>100</v>
      </c>
      <c r="N67" s="71">
        <v>10</v>
      </c>
      <c r="O67" s="65" t="s">
        <v>198</v>
      </c>
    </row>
    <row r="68" spans="1:15" ht="45" x14ac:dyDescent="0.25">
      <c r="A68" s="30" t="s">
        <v>161</v>
      </c>
      <c r="B68" s="63" t="s">
        <v>255</v>
      </c>
      <c r="C68" s="63" t="s">
        <v>255</v>
      </c>
      <c r="D68" s="60" t="s">
        <v>296</v>
      </c>
      <c r="E68" s="30">
        <v>27</v>
      </c>
      <c r="F68" s="73">
        <v>100</v>
      </c>
      <c r="G68" s="30">
        <v>3</v>
      </c>
      <c r="H68" s="73">
        <v>100</v>
      </c>
      <c r="I68" s="71"/>
      <c r="J68" s="54" t="s">
        <v>207</v>
      </c>
      <c r="K68" s="85" t="s">
        <v>207</v>
      </c>
      <c r="L68" s="53">
        <v>1</v>
      </c>
      <c r="M68" s="90">
        <f>INDEX('транспорт % 2014'!$D$2:$D$95,MATCH(База!D68,'транспорт % 2014'!$B$2:$B$95,0))</f>
        <v>40</v>
      </c>
      <c r="N68" s="71">
        <v>5</v>
      </c>
      <c r="O68" s="65" t="s">
        <v>205</v>
      </c>
    </row>
    <row r="69" spans="1:15" ht="45" x14ac:dyDescent="0.25">
      <c r="A69" s="30" t="s">
        <v>162</v>
      </c>
      <c r="B69" s="63" t="s">
        <v>239</v>
      </c>
      <c r="C69" s="63" t="s">
        <v>239</v>
      </c>
      <c r="D69" s="60" t="s">
        <v>68</v>
      </c>
      <c r="E69" s="30">
        <v>55</v>
      </c>
      <c r="F69" s="73">
        <v>84</v>
      </c>
      <c r="G69" s="30">
        <v>0</v>
      </c>
      <c r="H69" s="73" t="s">
        <v>546</v>
      </c>
      <c r="I69" s="71"/>
      <c r="J69" s="54">
        <v>3</v>
      </c>
      <c r="K69" s="85">
        <f>INDEX('дороги % 2014'!$D$2:$D$95,MATCH(База!D69,'дороги % 2014'!$B$2:$B$95,0))</f>
        <v>100</v>
      </c>
      <c r="L69" s="53">
        <v>3</v>
      </c>
      <c r="M69" s="90">
        <f>INDEX('транспорт % 2014'!$D$2:$D$95,MATCH(База!D69,'транспорт % 2014'!$B$2:$B$95,0))</f>
        <v>57.14</v>
      </c>
      <c r="N69" s="71">
        <v>15</v>
      </c>
      <c r="O69" s="65" t="s">
        <v>508</v>
      </c>
    </row>
    <row r="70" spans="1:15" ht="30" x14ac:dyDescent="0.25">
      <c r="A70" s="30" t="s">
        <v>163</v>
      </c>
      <c r="B70" s="31"/>
      <c r="C70" s="31"/>
      <c r="D70" s="60" t="s">
        <v>538</v>
      </c>
      <c r="E70" s="30">
        <v>0</v>
      </c>
      <c r="F70" s="73" t="s">
        <v>547</v>
      </c>
      <c r="G70" s="30">
        <v>4</v>
      </c>
      <c r="H70" s="73">
        <v>94</v>
      </c>
      <c r="I70" s="71"/>
      <c r="J70" s="54" t="s">
        <v>207</v>
      </c>
      <c r="K70" s="85" t="s">
        <v>207</v>
      </c>
      <c r="L70" s="53" t="s">
        <v>207</v>
      </c>
      <c r="M70" s="90" t="s">
        <v>207</v>
      </c>
      <c r="N70" s="71" t="s">
        <v>207</v>
      </c>
      <c r="O70" s="65" t="s">
        <v>207</v>
      </c>
    </row>
    <row r="71" spans="1:15" ht="30" x14ac:dyDescent="0.25">
      <c r="A71" s="5" t="s">
        <v>164</v>
      </c>
      <c r="B71" s="63" t="s">
        <v>227</v>
      </c>
      <c r="C71" s="63" t="s">
        <v>227</v>
      </c>
      <c r="D71" s="59" t="s">
        <v>70</v>
      </c>
      <c r="E71" s="30">
        <v>13</v>
      </c>
      <c r="F71" s="73">
        <v>100</v>
      </c>
      <c r="G71" s="30">
        <v>14</v>
      </c>
      <c r="H71" s="73">
        <v>96</v>
      </c>
      <c r="I71" s="71"/>
      <c r="J71" s="54">
        <v>11</v>
      </c>
      <c r="K71" s="85">
        <f>INDEX('дороги % 2014'!$D$2:$D$95,MATCH(База!D71,'дороги % 2014'!$B$2:$B$95,0))</f>
        <v>27.3</v>
      </c>
      <c r="L71" s="53">
        <v>12</v>
      </c>
      <c r="M71" s="90">
        <f>INDEX('транспорт % 2014'!$D$2:$D$95,MATCH(База!D71,'транспорт % 2014'!$B$2:$B$95,0))</f>
        <v>63.33</v>
      </c>
      <c r="N71" s="71">
        <v>51</v>
      </c>
      <c r="O71" s="65" t="s">
        <v>497</v>
      </c>
    </row>
    <row r="72" spans="1:15" ht="36" customHeight="1" x14ac:dyDescent="0.25">
      <c r="A72" s="5" t="s">
        <v>165</v>
      </c>
      <c r="B72" s="63" t="s">
        <v>228</v>
      </c>
      <c r="C72" s="63" t="s">
        <v>228</v>
      </c>
      <c r="D72" s="60" t="s">
        <v>543</v>
      </c>
      <c r="E72" s="30">
        <v>8157</v>
      </c>
      <c r="F72" s="73">
        <v>92</v>
      </c>
      <c r="G72" s="30">
        <v>155</v>
      </c>
      <c r="H72" s="73">
        <v>92</v>
      </c>
      <c r="I72" s="71"/>
      <c r="J72" s="54">
        <v>1</v>
      </c>
      <c r="K72" s="85" t="e">
        <f>INDEX('дороги % 2014'!$D$2:$D$95,MATCH(База!D72,'дороги % 2014'!$B$2:$B$95,0))</f>
        <v>#N/A</v>
      </c>
      <c r="L72" s="53">
        <v>3</v>
      </c>
      <c r="M72" s="90" t="e">
        <f>INDEX('транспорт % 2014'!$D$2:$D$95,MATCH(База!D72,'транспорт % 2014'!$B$2:$B$95,0))</f>
        <v>#N/A</v>
      </c>
      <c r="N72" s="71">
        <v>21</v>
      </c>
      <c r="O72" s="65" t="s">
        <v>499</v>
      </c>
    </row>
    <row r="73" spans="1:15" ht="45" x14ac:dyDescent="0.25">
      <c r="A73" s="5" t="s">
        <v>166</v>
      </c>
      <c r="B73" s="63" t="s">
        <v>72</v>
      </c>
      <c r="C73" s="63" t="s">
        <v>72</v>
      </c>
      <c r="D73" s="60" t="s">
        <v>539</v>
      </c>
      <c r="E73" s="101">
        <v>0</v>
      </c>
      <c r="F73" s="102" t="s">
        <v>547</v>
      </c>
      <c r="G73" s="101">
        <v>10</v>
      </c>
      <c r="H73" s="102">
        <v>96</v>
      </c>
      <c r="I73" s="71"/>
      <c r="J73" s="54">
        <v>29</v>
      </c>
      <c r="K73" s="85" t="e">
        <f>INDEX('дороги % 2014'!$D$2:$D$95,MATCH(База!D73,'дороги % 2014'!$B$2:$B$95,0))</f>
        <v>#N/A</v>
      </c>
      <c r="L73" s="53">
        <v>34</v>
      </c>
      <c r="M73" s="90" t="e">
        <f>INDEX('транспорт % 2014'!$D$2:$D$95,MATCH(База!D73,'транспорт % 2014'!$B$2:$B$95,0))</f>
        <v>#N/A</v>
      </c>
      <c r="N73" s="71">
        <v>141</v>
      </c>
      <c r="O73" s="65" t="s">
        <v>502</v>
      </c>
    </row>
    <row r="74" spans="1:15" ht="36.75" customHeight="1" x14ac:dyDescent="0.25">
      <c r="A74" s="5" t="s">
        <v>167</v>
      </c>
      <c r="B74" s="63" t="s">
        <v>233</v>
      </c>
      <c r="C74" s="63" t="s">
        <v>233</v>
      </c>
      <c r="D74" s="60" t="s">
        <v>73</v>
      </c>
      <c r="E74" s="30">
        <v>1</v>
      </c>
      <c r="F74" s="73">
        <v>100</v>
      </c>
      <c r="G74" s="30">
        <v>10</v>
      </c>
      <c r="H74" s="73">
        <v>92</v>
      </c>
      <c r="I74" s="71"/>
      <c r="J74" s="54">
        <v>5</v>
      </c>
      <c r="K74" s="85">
        <f>INDEX('дороги % 2014'!$D$2:$D$95,MATCH(База!D74,'дороги % 2014'!$B$2:$B$95,0))</f>
        <v>80</v>
      </c>
      <c r="L74" s="53">
        <v>6</v>
      </c>
      <c r="M74" s="90">
        <f>INDEX('транспорт % 2014'!$D$2:$D$95,MATCH(База!D74,'транспорт % 2014'!$B$2:$B$95,0))</f>
        <v>100</v>
      </c>
      <c r="N74" s="71">
        <v>25</v>
      </c>
      <c r="O74" s="65" t="s">
        <v>195</v>
      </c>
    </row>
    <row r="75" spans="1:15" ht="30" x14ac:dyDescent="0.25">
      <c r="A75" s="5" t="s">
        <v>168</v>
      </c>
      <c r="B75" s="31"/>
      <c r="C75" s="31"/>
      <c r="D75" s="60" t="s">
        <v>540</v>
      </c>
      <c r="E75" s="30">
        <v>0</v>
      </c>
      <c r="F75" s="73" t="s">
        <v>547</v>
      </c>
      <c r="G75" s="30">
        <v>3</v>
      </c>
      <c r="H75" s="73">
        <v>94</v>
      </c>
      <c r="I75" s="71"/>
      <c r="J75" s="54" t="s">
        <v>207</v>
      </c>
      <c r="K75" s="85" t="s">
        <v>207</v>
      </c>
      <c r="L75" s="53" t="s">
        <v>207</v>
      </c>
      <c r="M75" s="90" t="s">
        <v>207</v>
      </c>
      <c r="N75" s="71" t="s">
        <v>207</v>
      </c>
      <c r="O75" s="65" t="s">
        <v>207</v>
      </c>
    </row>
    <row r="76" spans="1:15" ht="18" customHeight="1" x14ac:dyDescent="0.25">
      <c r="A76" s="5" t="s">
        <v>169</v>
      </c>
      <c r="B76" s="63" t="s">
        <v>236</v>
      </c>
      <c r="C76" s="63" t="s">
        <v>236</v>
      </c>
      <c r="D76" s="60" t="s">
        <v>75</v>
      </c>
      <c r="E76" s="30">
        <v>12</v>
      </c>
      <c r="F76" s="73">
        <v>100</v>
      </c>
      <c r="G76" s="30">
        <v>5</v>
      </c>
      <c r="H76" s="73">
        <v>100</v>
      </c>
      <c r="I76" s="71"/>
      <c r="J76" s="54">
        <v>1</v>
      </c>
      <c r="K76" s="85">
        <f>INDEX('дороги % 2014'!$D$2:$D$95,MATCH(База!D76,'дороги % 2014'!$B$2:$B$95,0))</f>
        <v>100</v>
      </c>
      <c r="L76" s="53">
        <v>3</v>
      </c>
      <c r="M76" s="90">
        <f>INDEX('транспорт % 2014'!$D$2:$D$95,MATCH(База!D76,'транспорт % 2014'!$B$2:$B$95,0))</f>
        <v>100</v>
      </c>
      <c r="N76" s="71">
        <v>5</v>
      </c>
      <c r="O76" s="65" t="s">
        <v>196</v>
      </c>
    </row>
    <row r="77" spans="1:15" ht="30" x14ac:dyDescent="0.25">
      <c r="A77" s="5" t="s">
        <v>170</v>
      </c>
      <c r="B77" s="63" t="s">
        <v>76</v>
      </c>
      <c r="C77" s="63" t="s">
        <v>76</v>
      </c>
      <c r="D77" s="60" t="s">
        <v>76</v>
      </c>
      <c r="E77" s="101">
        <v>0</v>
      </c>
      <c r="F77" s="102" t="s">
        <v>547</v>
      </c>
      <c r="G77" s="101">
        <v>27</v>
      </c>
      <c r="H77" s="102">
        <v>87</v>
      </c>
      <c r="I77" s="71"/>
      <c r="J77" s="54">
        <v>7</v>
      </c>
      <c r="K77" s="85">
        <f>INDEX('дороги % 2014'!$D$2:$D$95,MATCH(База!D77,'дороги % 2014'!$B$2:$B$95,0))</f>
        <v>42.9</v>
      </c>
      <c r="L77" s="53">
        <v>6</v>
      </c>
      <c r="M77" s="90">
        <f>INDEX('транспорт % 2014'!$D$2:$D$95,MATCH(База!D77,'транспорт % 2014'!$B$2:$B$95,0))</f>
        <v>85.19</v>
      </c>
      <c r="N77" s="71">
        <v>37</v>
      </c>
      <c r="O77" s="65" t="s">
        <v>506</v>
      </c>
    </row>
    <row r="78" spans="1:15" ht="30" x14ac:dyDescent="0.25">
      <c r="A78" s="5" t="s">
        <v>171</v>
      </c>
      <c r="B78" s="63" t="s">
        <v>77</v>
      </c>
      <c r="C78" s="63" t="s">
        <v>77</v>
      </c>
      <c r="D78" s="60" t="s">
        <v>77</v>
      </c>
      <c r="E78" s="30">
        <v>0</v>
      </c>
      <c r="F78" s="73" t="s">
        <v>547</v>
      </c>
      <c r="G78" s="30">
        <v>1</v>
      </c>
      <c r="H78" s="73">
        <v>100</v>
      </c>
      <c r="I78" s="71"/>
      <c r="J78" s="54">
        <v>1</v>
      </c>
      <c r="K78" s="85">
        <f>INDEX('дороги % 2014'!$D$2:$D$95,MATCH(База!D78,'дороги % 2014'!$B$2:$B$95,0))</f>
        <v>0</v>
      </c>
      <c r="L78" s="53">
        <v>2</v>
      </c>
      <c r="M78" s="90">
        <f>INDEX('транспорт % 2014'!$D$2:$D$95,MATCH(База!D78,'транспорт % 2014'!$B$2:$B$95,0))</f>
        <v>100</v>
      </c>
      <c r="N78" s="71">
        <v>5</v>
      </c>
      <c r="O78" s="65" t="s">
        <v>199</v>
      </c>
    </row>
    <row r="79" spans="1:15" ht="30" x14ac:dyDescent="0.25">
      <c r="A79" s="5" t="s">
        <v>172</v>
      </c>
      <c r="B79" s="63" t="s">
        <v>78</v>
      </c>
      <c r="C79" s="63" t="s">
        <v>78</v>
      </c>
      <c r="D79" s="60" t="s">
        <v>78</v>
      </c>
      <c r="E79" s="30">
        <v>11</v>
      </c>
      <c r="F79" s="73">
        <v>100</v>
      </c>
      <c r="G79" s="30">
        <v>1</v>
      </c>
      <c r="H79" s="73">
        <v>75</v>
      </c>
      <c r="I79" s="71"/>
      <c r="J79" s="54">
        <v>2</v>
      </c>
      <c r="K79" s="85">
        <f>INDEX('дороги % 2014'!$D$2:$D$95,MATCH(База!D79,'дороги % 2014'!$B$2:$B$95,0))</f>
        <v>50</v>
      </c>
      <c r="L79" s="53">
        <v>5</v>
      </c>
      <c r="M79" s="90">
        <f>INDEX('транспорт % 2014'!$D$2:$D$95,MATCH(База!D79,'транспорт % 2014'!$B$2:$B$95,0))</f>
        <v>68.42</v>
      </c>
      <c r="N79" s="71">
        <v>12</v>
      </c>
      <c r="O79" s="65" t="s">
        <v>507</v>
      </c>
    </row>
    <row r="80" spans="1:15" ht="30" x14ac:dyDescent="0.25">
      <c r="A80" s="5" t="s">
        <v>173</v>
      </c>
      <c r="B80" s="31"/>
      <c r="C80" s="31"/>
      <c r="D80" s="60" t="s">
        <v>79</v>
      </c>
      <c r="E80" s="30">
        <v>11</v>
      </c>
      <c r="F80" s="73">
        <v>100</v>
      </c>
      <c r="G80" s="30">
        <v>0</v>
      </c>
      <c r="H80" s="73" t="s">
        <v>546</v>
      </c>
      <c r="I80" s="71"/>
      <c r="J80" s="54" t="s">
        <v>207</v>
      </c>
      <c r="K80" s="85" t="s">
        <v>207</v>
      </c>
      <c r="L80" s="53" t="s">
        <v>207</v>
      </c>
      <c r="M80" s="90" t="s">
        <v>207</v>
      </c>
      <c r="N80" s="71" t="s">
        <v>207</v>
      </c>
      <c r="O80" s="65" t="s">
        <v>207</v>
      </c>
    </row>
    <row r="81" spans="1:15" ht="30" x14ac:dyDescent="0.25">
      <c r="A81" s="5" t="s">
        <v>174</v>
      </c>
      <c r="B81" s="63" t="s">
        <v>80</v>
      </c>
      <c r="C81" s="63" t="s">
        <v>80</v>
      </c>
      <c r="D81" s="59" t="s">
        <v>80</v>
      </c>
      <c r="E81" s="30">
        <v>12</v>
      </c>
      <c r="F81" s="73">
        <v>100</v>
      </c>
      <c r="G81" s="30">
        <v>14</v>
      </c>
      <c r="H81" s="73">
        <v>100</v>
      </c>
      <c r="I81" s="71"/>
      <c r="J81" s="54">
        <v>1</v>
      </c>
      <c r="K81" s="85">
        <f>INDEX('дороги % 2014'!$D$2:$D$95,MATCH(База!D81,'дороги % 2014'!$B$2:$B$95,0))</f>
        <v>100</v>
      </c>
      <c r="L81" s="53">
        <v>1</v>
      </c>
      <c r="M81" s="90">
        <f>INDEX('транспорт % 2014'!$D$2:$D$95,MATCH(База!D81,'транспорт % 2014'!$B$2:$B$95,0))</f>
        <v>100</v>
      </c>
      <c r="N81" s="71">
        <v>5</v>
      </c>
      <c r="O81" s="65" t="s">
        <v>205</v>
      </c>
    </row>
    <row r="82" spans="1:15" ht="30" x14ac:dyDescent="0.25">
      <c r="A82" s="5" t="s">
        <v>175</v>
      </c>
      <c r="B82" s="63" t="s">
        <v>238</v>
      </c>
      <c r="C82" s="63" t="s">
        <v>238</v>
      </c>
      <c r="D82" s="59" t="s">
        <v>81</v>
      </c>
      <c r="E82" s="30">
        <v>170</v>
      </c>
      <c r="F82" s="73">
        <v>97</v>
      </c>
      <c r="G82" s="30">
        <v>34</v>
      </c>
      <c r="H82" s="73">
        <v>100</v>
      </c>
      <c r="I82" s="71"/>
      <c r="J82" s="54">
        <v>1</v>
      </c>
      <c r="K82" s="85">
        <f>INDEX('дороги % 2014'!$D$2:$D$95,MATCH(База!D82,'дороги % 2014'!$B$2:$B$95,0))</f>
        <v>100</v>
      </c>
      <c r="L82" s="53">
        <v>1</v>
      </c>
      <c r="M82" s="90">
        <f>INDEX('транспорт % 2014'!$D$2:$D$95,MATCH(База!D82,'транспорт % 2014'!$B$2:$B$95,0))</f>
        <v>100</v>
      </c>
      <c r="N82" s="71">
        <v>5</v>
      </c>
      <c r="O82" s="65" t="s">
        <v>196</v>
      </c>
    </row>
    <row r="83" spans="1:15" ht="18" customHeight="1" x14ac:dyDescent="0.25">
      <c r="A83" s="5" t="s">
        <v>176</v>
      </c>
      <c r="B83" s="63" t="s">
        <v>242</v>
      </c>
      <c r="C83" s="63" t="s">
        <v>242</v>
      </c>
      <c r="D83" s="60" t="s">
        <v>82</v>
      </c>
      <c r="E83" s="30">
        <v>12</v>
      </c>
      <c r="F83" s="73">
        <v>100</v>
      </c>
      <c r="G83" s="30">
        <v>11</v>
      </c>
      <c r="H83" s="73">
        <v>98</v>
      </c>
      <c r="I83" s="71"/>
      <c r="J83" s="54">
        <v>81</v>
      </c>
      <c r="K83" s="85">
        <f>INDEX('дороги % 2014'!$D$2:$D$95,MATCH(База!D83,'дороги % 2014'!$B$2:$B$95,0))</f>
        <v>44.4</v>
      </c>
      <c r="L83" s="53">
        <v>90</v>
      </c>
      <c r="M83" s="90">
        <f>INDEX('транспорт % 2014'!$D$2:$D$95,MATCH(База!D83,'транспорт % 2014'!$B$2:$B$95,0))</f>
        <v>74.83</v>
      </c>
      <c r="N83" s="71">
        <v>384</v>
      </c>
      <c r="O83" s="65" t="s">
        <v>509</v>
      </c>
    </row>
    <row r="84" spans="1:15" ht="30" x14ac:dyDescent="0.25">
      <c r="A84" s="5" t="s">
        <v>177</v>
      </c>
      <c r="B84" s="63" t="s">
        <v>83</v>
      </c>
      <c r="C84" s="63" t="s">
        <v>83</v>
      </c>
      <c r="D84" s="60" t="s">
        <v>83</v>
      </c>
      <c r="E84" s="30">
        <v>39</v>
      </c>
      <c r="F84" s="73">
        <v>100</v>
      </c>
      <c r="G84" s="30">
        <v>13</v>
      </c>
      <c r="H84" s="73">
        <v>100</v>
      </c>
      <c r="I84" s="71"/>
      <c r="J84" s="54">
        <v>6</v>
      </c>
      <c r="K84" s="85">
        <f>INDEX('дороги % 2014'!$D$2:$D$95,MATCH(База!D84,'дороги % 2014'!$B$2:$B$95,0))</f>
        <v>100</v>
      </c>
      <c r="L84" s="53">
        <v>8</v>
      </c>
      <c r="M84" s="90">
        <f>INDEX('транспорт % 2014'!$D$2:$D$95,MATCH(База!D84,'транспорт % 2014'!$B$2:$B$95,0))</f>
        <v>92.5</v>
      </c>
      <c r="N84" s="71">
        <v>30</v>
      </c>
      <c r="O84" s="65" t="s">
        <v>197</v>
      </c>
    </row>
    <row r="85" spans="1:15" ht="18" customHeight="1" x14ac:dyDescent="0.25">
      <c r="A85" s="5" t="s">
        <v>178</v>
      </c>
      <c r="B85" s="63" t="s">
        <v>84</v>
      </c>
      <c r="C85" s="63" t="s">
        <v>84</v>
      </c>
      <c r="D85" s="60" t="s">
        <v>84</v>
      </c>
      <c r="E85" s="30">
        <v>72</v>
      </c>
      <c r="F85" s="73">
        <v>100</v>
      </c>
      <c r="G85" s="30">
        <v>1</v>
      </c>
      <c r="H85" s="73">
        <v>100</v>
      </c>
      <c r="I85" s="71"/>
      <c r="J85" s="54">
        <v>52</v>
      </c>
      <c r="K85" s="85">
        <f>INDEX('дороги % 2014'!$D$2:$D$95,MATCH(База!D85,'дороги % 2014'!$B$2:$B$95,0))</f>
        <v>32.700000000000003</v>
      </c>
      <c r="L85" s="53">
        <v>65</v>
      </c>
      <c r="M85" s="90">
        <f>INDEX('транспорт % 2014'!$D$2:$D$95,MATCH(База!D85,'транспорт % 2014'!$B$2:$B$95,0))</f>
        <v>64.819999999999993</v>
      </c>
      <c r="N85" s="71">
        <v>269</v>
      </c>
      <c r="O85" s="65" t="s">
        <v>511</v>
      </c>
    </row>
    <row r="86" spans="1:15" ht="30" x14ac:dyDescent="0.25">
      <c r="A86" s="5" t="s">
        <v>179</v>
      </c>
      <c r="B86" s="63" t="s">
        <v>245</v>
      </c>
      <c r="C86" s="63" t="s">
        <v>245</v>
      </c>
      <c r="D86" s="60" t="s">
        <v>85</v>
      </c>
      <c r="E86" s="30">
        <v>788</v>
      </c>
      <c r="F86" s="73">
        <v>90</v>
      </c>
      <c r="G86" s="30">
        <v>35</v>
      </c>
      <c r="H86" s="73">
        <v>98</v>
      </c>
      <c r="I86" s="71"/>
      <c r="J86" s="54">
        <v>14</v>
      </c>
      <c r="K86" s="85">
        <f>INDEX('дороги % 2014'!$D$2:$D$95,MATCH(База!D86,'дороги % 2014'!$B$2:$B$95,0))</f>
        <v>92.9</v>
      </c>
      <c r="L86" s="53">
        <v>21</v>
      </c>
      <c r="M86" s="90">
        <f>INDEX('транспорт % 2014'!$D$2:$D$95,MATCH(База!D86,'транспорт % 2014'!$B$2:$B$95,0))</f>
        <v>76.19</v>
      </c>
      <c r="N86" s="71">
        <v>74</v>
      </c>
      <c r="O86" s="65" t="s">
        <v>512</v>
      </c>
    </row>
    <row r="87" spans="1:15" ht="18" customHeight="1" x14ac:dyDescent="0.25">
      <c r="A87" s="5" t="s">
        <v>180</v>
      </c>
      <c r="B87" s="63" t="s">
        <v>246</v>
      </c>
      <c r="C87" s="63" t="s">
        <v>246</v>
      </c>
      <c r="D87" s="60" t="s">
        <v>86</v>
      </c>
      <c r="E87" s="103">
        <v>387</v>
      </c>
      <c r="F87" s="73">
        <v>99</v>
      </c>
      <c r="G87" s="30">
        <v>73</v>
      </c>
      <c r="H87" s="73">
        <v>95</v>
      </c>
      <c r="I87" s="71"/>
      <c r="J87" s="54">
        <v>20</v>
      </c>
      <c r="K87" s="85">
        <f>INDEX('дороги % 2014'!$D$2:$D$95,MATCH(База!D87,'дороги % 2014'!$B$2:$B$95,0))</f>
        <v>45</v>
      </c>
      <c r="L87" s="53">
        <v>20</v>
      </c>
      <c r="M87" s="90">
        <f>INDEX('транспорт % 2014'!$D$2:$D$95,MATCH(База!D87,'транспорт % 2014'!$B$2:$B$95,0))</f>
        <v>83.51</v>
      </c>
      <c r="N87" s="71">
        <v>102</v>
      </c>
      <c r="O87" s="65" t="s">
        <v>513</v>
      </c>
    </row>
    <row r="88" spans="1:15" ht="30" x14ac:dyDescent="0.25">
      <c r="A88" s="5" t="s">
        <v>181</v>
      </c>
      <c r="B88" s="31"/>
      <c r="C88" s="31"/>
      <c r="D88" s="60" t="s">
        <v>541</v>
      </c>
      <c r="E88" s="103">
        <v>0</v>
      </c>
      <c r="F88" s="73" t="s">
        <v>547</v>
      </c>
      <c r="G88" s="30">
        <v>9</v>
      </c>
      <c r="H88" s="73">
        <v>97</v>
      </c>
      <c r="I88" s="71"/>
      <c r="J88" s="54" t="s">
        <v>207</v>
      </c>
      <c r="K88" s="85" t="s">
        <v>207</v>
      </c>
      <c r="L88" s="53" t="s">
        <v>207</v>
      </c>
      <c r="M88" s="90" t="s">
        <v>207</v>
      </c>
      <c r="N88" s="71" t="s">
        <v>207</v>
      </c>
      <c r="O88" s="65" t="s">
        <v>207</v>
      </c>
    </row>
    <row r="89" spans="1:15" ht="30" x14ac:dyDescent="0.25">
      <c r="A89" s="5" t="s">
        <v>182</v>
      </c>
      <c r="B89" s="63" t="s">
        <v>88</v>
      </c>
      <c r="C89" s="63" t="s">
        <v>88</v>
      </c>
      <c r="D89" s="60" t="s">
        <v>88</v>
      </c>
      <c r="E89" s="101">
        <v>0</v>
      </c>
      <c r="F89" s="102" t="s">
        <v>547</v>
      </c>
      <c r="G89" s="101">
        <v>16</v>
      </c>
      <c r="H89" s="102">
        <v>100</v>
      </c>
      <c r="I89" s="71"/>
      <c r="J89" s="54">
        <v>35</v>
      </c>
      <c r="K89" s="85">
        <f>INDEX('дороги % 2014'!$D$2:$D$95,MATCH(База!D89,'дороги % 2014'!$B$2:$B$95,0))</f>
        <v>48.6</v>
      </c>
      <c r="L89" s="53">
        <v>41</v>
      </c>
      <c r="M89" s="90">
        <f>INDEX('транспорт % 2014'!$D$2:$D$95,MATCH(База!D89,'транспорт % 2014'!$B$2:$B$95,0))</f>
        <v>62.63</v>
      </c>
      <c r="N89" s="71">
        <v>176</v>
      </c>
      <c r="O89" s="65" t="s">
        <v>514</v>
      </c>
    </row>
    <row r="90" spans="1:15" ht="30" x14ac:dyDescent="0.25">
      <c r="A90" s="5" t="s">
        <v>183</v>
      </c>
      <c r="B90" s="63" t="s">
        <v>247</v>
      </c>
      <c r="C90" s="63" t="s">
        <v>247</v>
      </c>
      <c r="D90" s="60" t="s">
        <v>247</v>
      </c>
      <c r="E90" s="103">
        <v>128</v>
      </c>
      <c r="F90" s="73">
        <v>100</v>
      </c>
      <c r="G90" s="103">
        <v>5</v>
      </c>
      <c r="H90" s="73">
        <v>100</v>
      </c>
      <c r="I90" s="71"/>
      <c r="J90" s="54">
        <v>2</v>
      </c>
      <c r="K90" s="85" t="e">
        <f>INDEX('дороги % 2014'!$D$2:$D$95,MATCH(База!D90,'дороги % 2014'!$B$2:$B$95,0))</f>
        <v>#N/A</v>
      </c>
      <c r="L90" s="53">
        <v>4</v>
      </c>
      <c r="M90" s="90" t="e">
        <f>INDEX('транспорт % 2014'!$D$2:$D$95,MATCH(База!D90,'транспорт % 2014'!$B$2:$B$95,0))</f>
        <v>#N/A</v>
      </c>
      <c r="N90" s="71">
        <v>10</v>
      </c>
      <c r="O90" s="65" t="s">
        <v>205</v>
      </c>
    </row>
    <row r="91" spans="1:15" ht="30" x14ac:dyDescent="0.25">
      <c r="A91" s="5" t="s">
        <v>184</v>
      </c>
      <c r="B91" s="63" t="s">
        <v>90</v>
      </c>
      <c r="C91" s="63" t="s">
        <v>90</v>
      </c>
      <c r="D91" s="59" t="s">
        <v>90</v>
      </c>
      <c r="E91" s="103">
        <v>0</v>
      </c>
      <c r="F91" s="73" t="s">
        <v>547</v>
      </c>
      <c r="G91" s="103">
        <v>0</v>
      </c>
      <c r="H91" s="73" t="s">
        <v>546</v>
      </c>
      <c r="I91" s="71"/>
      <c r="J91" s="54">
        <v>3</v>
      </c>
      <c r="K91" s="85">
        <f>INDEX('дороги % 2014'!$D$2:$D$95,MATCH(База!D91,'дороги % 2014'!$B$2:$B$95,0))</f>
        <v>33.299999999999997</v>
      </c>
      <c r="L91" s="53">
        <v>3</v>
      </c>
      <c r="M91" s="90">
        <f>INDEX('транспорт % 2014'!$D$2:$D$95,MATCH(База!D91,'транспорт % 2014'!$B$2:$B$95,0))</f>
        <v>46.67</v>
      </c>
      <c r="N91" s="71">
        <v>15</v>
      </c>
      <c r="O91" s="65" t="s">
        <v>515</v>
      </c>
    </row>
    <row r="92" spans="1:15" ht="18" customHeight="1" x14ac:dyDescent="0.25">
      <c r="A92" s="5" t="s">
        <v>185</v>
      </c>
      <c r="B92" s="31"/>
      <c r="C92" s="31"/>
      <c r="D92" s="60" t="s">
        <v>91</v>
      </c>
      <c r="E92" s="103">
        <v>6</v>
      </c>
      <c r="F92" s="73">
        <v>100</v>
      </c>
      <c r="G92" s="103">
        <v>2</v>
      </c>
      <c r="H92" s="73">
        <v>96</v>
      </c>
      <c r="I92" s="71"/>
      <c r="J92" s="54" t="s">
        <v>207</v>
      </c>
      <c r="K92" s="85" t="s">
        <v>207</v>
      </c>
      <c r="L92" s="53" t="s">
        <v>207</v>
      </c>
      <c r="M92" s="90" t="s">
        <v>207</v>
      </c>
      <c r="N92" s="71" t="s">
        <v>207</v>
      </c>
      <c r="O92" s="65" t="s">
        <v>207</v>
      </c>
    </row>
    <row r="93" spans="1:15" ht="30" x14ac:dyDescent="0.25">
      <c r="A93" s="5" t="s">
        <v>186</v>
      </c>
      <c r="B93" s="63" t="s">
        <v>92</v>
      </c>
      <c r="C93" s="63" t="s">
        <v>92</v>
      </c>
      <c r="D93" s="60" t="s">
        <v>92</v>
      </c>
      <c r="E93" s="101">
        <v>0</v>
      </c>
      <c r="F93" s="102" t="s">
        <v>547</v>
      </c>
      <c r="G93" s="101">
        <v>15</v>
      </c>
      <c r="H93" s="102">
        <v>100</v>
      </c>
      <c r="I93" s="71"/>
      <c r="J93" s="54">
        <v>11</v>
      </c>
      <c r="K93" s="85">
        <f>INDEX('дороги % 2014'!$D$2:$D$95,MATCH(База!D93,'дороги % 2014'!$B$2:$B$95,0))</f>
        <v>54.5</v>
      </c>
      <c r="L93" s="53">
        <v>8</v>
      </c>
      <c r="M93" s="90">
        <f>INDEX('транспорт % 2014'!$D$2:$D$95,MATCH(База!D93,'транспорт % 2014'!$B$2:$B$95,0))</f>
        <v>62.5</v>
      </c>
      <c r="N93" s="71">
        <v>55</v>
      </c>
      <c r="O93" s="65" t="s">
        <v>518</v>
      </c>
    </row>
    <row r="94" spans="1:15" ht="30" x14ac:dyDescent="0.25">
      <c r="A94" s="5" t="s">
        <v>187</v>
      </c>
      <c r="B94" s="63" t="s">
        <v>250</v>
      </c>
      <c r="C94" s="63" t="s">
        <v>250</v>
      </c>
      <c r="D94" s="60" t="s">
        <v>250</v>
      </c>
      <c r="E94" s="104">
        <v>44</v>
      </c>
      <c r="F94" s="82">
        <v>100</v>
      </c>
      <c r="G94" s="104">
        <v>11</v>
      </c>
      <c r="H94" s="82">
        <v>100</v>
      </c>
      <c r="I94" s="71"/>
      <c r="J94" s="54">
        <v>1</v>
      </c>
      <c r="K94" s="85" t="e">
        <f>INDEX('дороги % 2014'!$D$2:$D$95,MATCH(База!D94,'дороги % 2014'!$B$2:$B$95,0))</f>
        <v>#N/A</v>
      </c>
      <c r="L94" s="53">
        <v>4</v>
      </c>
      <c r="M94" s="90" t="e">
        <f>INDEX('транспорт % 2014'!$D$2:$D$95,MATCH(База!D94,'транспорт % 2014'!$B$2:$B$95,0))</f>
        <v>#N/A</v>
      </c>
      <c r="N94" s="71">
        <v>5</v>
      </c>
      <c r="O94" s="65" t="s">
        <v>204</v>
      </c>
    </row>
    <row r="95" spans="1:15" ht="18" customHeight="1" x14ac:dyDescent="0.25">
      <c r="A95" s="5" t="s">
        <v>188</v>
      </c>
      <c r="B95" s="63" t="s">
        <v>94</v>
      </c>
      <c r="C95" s="63" t="s">
        <v>94</v>
      </c>
      <c r="D95" s="59" t="s">
        <v>94</v>
      </c>
      <c r="E95" s="103">
        <v>707</v>
      </c>
      <c r="F95" s="73">
        <v>97</v>
      </c>
      <c r="G95" s="30">
        <v>98</v>
      </c>
      <c r="H95" s="73">
        <v>93</v>
      </c>
      <c r="I95" s="71"/>
      <c r="J95" s="54">
        <v>36</v>
      </c>
      <c r="K95" s="85">
        <f>INDEX('дороги % 2014'!$D$2:$D$95,MATCH(База!D95,'дороги % 2014'!$B$2:$B$95,0))</f>
        <v>58.3</v>
      </c>
      <c r="L95" s="53">
        <v>39</v>
      </c>
      <c r="M95" s="90">
        <f>INDEX('транспорт % 2014'!$D$2:$D$95,MATCH(База!D95,'транспорт % 2014'!$B$2:$B$95,0))</f>
        <v>57.36</v>
      </c>
      <c r="N95" s="71">
        <v>186</v>
      </c>
      <c r="O95" s="65" t="s">
        <v>519</v>
      </c>
    </row>
    <row r="96" spans="1:15" ht="18" customHeight="1" x14ac:dyDescent="0.25">
      <c r="A96" s="5" t="s">
        <v>189</v>
      </c>
      <c r="B96" s="63" t="s">
        <v>95</v>
      </c>
      <c r="C96" s="63" t="s">
        <v>95</v>
      </c>
      <c r="D96" s="60" t="s">
        <v>95</v>
      </c>
      <c r="E96" s="30">
        <v>120</v>
      </c>
      <c r="F96" s="73">
        <v>100</v>
      </c>
      <c r="G96" s="30">
        <v>54</v>
      </c>
      <c r="H96" s="73">
        <v>93</v>
      </c>
      <c r="I96" s="71"/>
      <c r="J96" s="54">
        <v>41</v>
      </c>
      <c r="K96" s="85">
        <f>INDEX('дороги % 2014'!$D$2:$D$95,MATCH(База!D96,'дороги % 2014'!$B$2:$B$95,0))</f>
        <v>41.5</v>
      </c>
      <c r="L96" s="53">
        <v>51</v>
      </c>
      <c r="M96" s="90">
        <f>INDEX('транспорт % 2014'!$D$2:$D$95,MATCH(База!D96,'транспорт % 2014'!$B$2:$B$95,0))</f>
        <v>71.95</v>
      </c>
      <c r="N96" s="71">
        <v>209</v>
      </c>
      <c r="O96" s="65" t="s">
        <v>520</v>
      </c>
    </row>
    <row r="97" spans="1:15" ht="30" x14ac:dyDescent="0.25">
      <c r="A97" s="5" t="s">
        <v>190</v>
      </c>
      <c r="B97" s="63" t="s">
        <v>96</v>
      </c>
      <c r="C97" s="63" t="s">
        <v>96</v>
      </c>
      <c r="D97" s="59" t="s">
        <v>96</v>
      </c>
      <c r="E97" s="30">
        <v>0</v>
      </c>
      <c r="F97" s="73" t="s">
        <v>547</v>
      </c>
      <c r="G97" s="30">
        <v>9</v>
      </c>
      <c r="H97" s="73">
        <v>98</v>
      </c>
      <c r="I97" s="71"/>
      <c r="J97" s="54">
        <v>5</v>
      </c>
      <c r="K97" s="85">
        <f>INDEX('дороги % 2014'!$D$2:$D$95,MATCH(База!D97,'дороги % 2014'!$B$2:$B$95,0))</f>
        <v>40</v>
      </c>
      <c r="L97" s="53">
        <v>5</v>
      </c>
      <c r="M97" s="90">
        <f>INDEX('транспорт % 2014'!$D$2:$D$95,MATCH(База!D97,'транспорт % 2014'!$B$2:$B$95,0))</f>
        <v>80.95</v>
      </c>
      <c r="N97" s="71">
        <v>20</v>
      </c>
      <c r="O97" s="65" t="s">
        <v>521</v>
      </c>
    </row>
    <row r="98" spans="1:15" ht="30" x14ac:dyDescent="0.25">
      <c r="A98" s="5" t="s">
        <v>191</v>
      </c>
      <c r="B98" s="63" t="s">
        <v>97</v>
      </c>
      <c r="C98" s="63" t="s">
        <v>97</v>
      </c>
      <c r="D98" s="60" t="s">
        <v>97</v>
      </c>
      <c r="E98" s="30">
        <v>0</v>
      </c>
      <c r="F98" s="73" t="s">
        <v>547</v>
      </c>
      <c r="G98" s="30">
        <v>0</v>
      </c>
      <c r="H98" s="73" t="s">
        <v>546</v>
      </c>
      <c r="I98" s="71"/>
      <c r="J98" s="54">
        <v>2</v>
      </c>
      <c r="K98" s="85">
        <f>INDEX('дороги % 2014'!$D$2:$D$95,MATCH(База!D98,'дороги % 2014'!$B$2:$B$95,0))</f>
        <v>50</v>
      </c>
      <c r="L98" s="53">
        <v>2</v>
      </c>
      <c r="M98" s="90">
        <f>INDEX('транспорт % 2014'!$D$2:$D$95,MATCH(База!D98,'транспорт % 2014'!$B$2:$B$95,0))</f>
        <v>90</v>
      </c>
      <c r="N98" s="71">
        <v>10</v>
      </c>
      <c r="O98" s="65" t="s">
        <v>204</v>
      </c>
    </row>
    <row r="99" spans="1:15" ht="30" x14ac:dyDescent="0.25">
      <c r="A99" s="5" t="s">
        <v>192</v>
      </c>
      <c r="B99" s="31"/>
      <c r="C99" s="31"/>
      <c r="D99" s="60" t="s">
        <v>542</v>
      </c>
      <c r="E99" s="30">
        <v>0</v>
      </c>
      <c r="F99" s="73" t="s">
        <v>547</v>
      </c>
      <c r="G99" s="30">
        <v>5</v>
      </c>
      <c r="H99" s="73">
        <v>91</v>
      </c>
      <c r="I99" s="71"/>
      <c r="J99" s="54" t="s">
        <v>207</v>
      </c>
      <c r="K99" s="85" t="s">
        <v>207</v>
      </c>
      <c r="L99" s="53" t="s">
        <v>207</v>
      </c>
      <c r="M99" s="90" t="s">
        <v>207</v>
      </c>
      <c r="N99" s="71" t="s">
        <v>207</v>
      </c>
      <c r="O99" s="65" t="s">
        <v>207</v>
      </c>
    </row>
    <row r="100" spans="1:15" ht="18" customHeight="1" x14ac:dyDescent="0.25">
      <c r="A100" s="30" t="s">
        <v>193</v>
      </c>
      <c r="B100" s="63" t="s">
        <v>99</v>
      </c>
      <c r="C100" s="63" t="s">
        <v>99</v>
      </c>
      <c r="D100" s="59" t="s">
        <v>99</v>
      </c>
      <c r="E100" s="30">
        <v>163</v>
      </c>
      <c r="F100" s="73">
        <v>92</v>
      </c>
      <c r="G100" s="30">
        <v>10</v>
      </c>
      <c r="H100" s="73">
        <v>99</v>
      </c>
      <c r="I100" s="71"/>
      <c r="J100" s="54">
        <v>35</v>
      </c>
      <c r="K100" s="85">
        <f>INDEX('дороги % 2014'!$D$2:$D$95,MATCH(База!D100,'дороги % 2014'!$B$2:$B$95,0))</f>
        <v>42.9</v>
      </c>
      <c r="L100" s="53">
        <v>44</v>
      </c>
      <c r="M100" s="90">
        <f>INDEX('транспорт % 2014'!$D$2:$D$95,MATCH(База!D100,'транспорт % 2014'!$B$2:$B$95,0))</f>
        <v>67.819999999999993</v>
      </c>
      <c r="N100" s="71">
        <v>179</v>
      </c>
      <c r="O100" s="65" t="s">
        <v>522</v>
      </c>
    </row>
    <row r="101" spans="1:15" ht="18" customHeight="1" thickBot="1" x14ac:dyDescent="0.3">
      <c r="A101" s="3" t="s">
        <v>194</v>
      </c>
      <c r="B101" s="74" t="s">
        <v>100</v>
      </c>
      <c r="C101" s="74" t="s">
        <v>100</v>
      </c>
      <c r="D101" s="94" t="s">
        <v>100</v>
      </c>
      <c r="E101" s="34">
        <v>0</v>
      </c>
      <c r="F101" s="99" t="s">
        <v>547</v>
      </c>
      <c r="G101" s="34">
        <v>1</v>
      </c>
      <c r="H101" s="99">
        <v>100</v>
      </c>
      <c r="I101" s="75"/>
      <c r="J101" s="76">
        <v>16</v>
      </c>
      <c r="K101" s="86">
        <f>INDEX('дороги % 2014'!$D$2:$D$95,MATCH(База!D101,'дороги % 2014'!$B$2:$B$95,0))</f>
        <v>68.8</v>
      </c>
      <c r="L101" s="55">
        <v>23</v>
      </c>
      <c r="M101" s="56">
        <f>INDEX('транспорт % 2014'!$D$2:$D$95,MATCH(База!D101,'транспорт % 2014'!$B$2:$B$95,0))</f>
        <v>74.78</v>
      </c>
      <c r="N101" s="75">
        <v>150</v>
      </c>
      <c r="O101" s="77" t="s">
        <v>523</v>
      </c>
    </row>
    <row r="102" spans="1:15" ht="18" customHeight="1" thickBot="1" x14ac:dyDescent="0.3">
      <c r="A102" s="2"/>
      <c r="B102" s="78"/>
      <c r="C102" s="78"/>
      <c r="D102" s="106" t="s">
        <v>208</v>
      </c>
      <c r="E102" s="105"/>
      <c r="F102" s="105"/>
      <c r="G102" s="105">
        <f>SUM(G8:G101)</f>
        <v>1469</v>
      </c>
      <c r="H102" s="105">
        <v>94.3</v>
      </c>
      <c r="I102" s="51"/>
      <c r="J102" s="57">
        <f>SUM(J8:J101)</f>
        <v>837</v>
      </c>
      <c r="K102" s="87"/>
      <c r="L102" s="91">
        <f>SUM(L8:L101)</f>
        <v>1032</v>
      </c>
      <c r="M102" s="92"/>
      <c r="N102" s="81">
        <f>SUM(N8:N101)</f>
        <v>4351</v>
      </c>
      <c r="O102" s="79"/>
    </row>
    <row r="104" spans="1:15" ht="36.75" customHeight="1" x14ac:dyDescent="0.25"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1:15" ht="15" customHeight="1" x14ac:dyDescent="0.25">
      <c r="D105" s="113"/>
      <c r="E105" s="114"/>
      <c r="J105" s="1"/>
      <c r="K105" s="1"/>
      <c r="L105" s="1"/>
      <c r="M105" s="1"/>
      <c r="N105" s="1"/>
    </row>
    <row r="106" spans="1:15" x14ac:dyDescent="0.25">
      <c r="D106" s="113"/>
      <c r="E106" s="114"/>
      <c r="J106" s="1"/>
      <c r="K106" s="1"/>
      <c r="L106" s="1"/>
      <c r="M106" s="1"/>
      <c r="N106" s="1"/>
    </row>
    <row r="107" spans="1:15" ht="15" customHeight="1" x14ac:dyDescent="0.25">
      <c r="D107" s="113"/>
      <c r="E107" s="114"/>
      <c r="J107" s="1"/>
      <c r="K107" s="1"/>
      <c r="L107" s="1"/>
      <c r="M107" s="1"/>
      <c r="N107" s="1"/>
    </row>
    <row r="108" spans="1:15" ht="15" customHeight="1" x14ac:dyDescent="0.25">
      <c r="D108" s="113"/>
      <c r="E108" s="114"/>
      <c r="J108" s="1"/>
      <c r="K108" s="1"/>
      <c r="L108" s="1"/>
      <c r="M108" s="1"/>
      <c r="N108" s="1"/>
    </row>
  </sheetData>
  <mergeCells count="17">
    <mergeCell ref="G1:H1"/>
    <mergeCell ref="G2:H2"/>
    <mergeCell ref="A6:A7"/>
    <mergeCell ref="J6:K6"/>
    <mergeCell ref="E6:F6"/>
    <mergeCell ref="G6:H6"/>
    <mergeCell ref="I6:I7"/>
    <mergeCell ref="D108:E108"/>
    <mergeCell ref="N6:O6"/>
    <mergeCell ref="D104:N104"/>
    <mergeCell ref="J4:O4"/>
    <mergeCell ref="D6:D7"/>
    <mergeCell ref="L6:M6"/>
    <mergeCell ref="A3:H5"/>
    <mergeCell ref="D105:E105"/>
    <mergeCell ref="D106:E106"/>
    <mergeCell ref="D107:E10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3" manualBreakCount="3">
    <brk id="41" max="16" man="1"/>
    <brk id="66" max="16" man="1"/>
    <brk id="10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topLeftCell="A85" workbookViewId="0">
      <selection activeCell="G9" sqref="G9"/>
    </sheetView>
  </sheetViews>
  <sheetFormatPr defaultRowHeight="15" x14ac:dyDescent="0.25"/>
  <cols>
    <col min="1" max="1" width="6" customWidth="1"/>
    <col min="2" max="2" width="38.5703125" customWidth="1"/>
    <col min="4" max="4" width="22.5703125" customWidth="1"/>
    <col min="5" max="5" width="26.28515625" customWidth="1"/>
  </cols>
  <sheetData>
    <row r="1" spans="1:6" ht="18.75" customHeight="1" x14ac:dyDescent="0.25">
      <c r="A1" s="1"/>
      <c r="B1" s="1"/>
      <c r="C1" s="112" t="s">
        <v>557</v>
      </c>
      <c r="D1" s="141" t="s">
        <v>558</v>
      </c>
      <c r="E1" s="141"/>
      <c r="F1" s="112"/>
    </row>
    <row r="2" spans="1:6" ht="18.75" customHeight="1" x14ac:dyDescent="0.25">
      <c r="A2" s="1"/>
      <c r="B2" s="1"/>
      <c r="C2" s="112"/>
      <c r="D2" s="141" t="s">
        <v>544</v>
      </c>
      <c r="E2" s="141"/>
      <c r="F2" s="112"/>
    </row>
    <row r="3" spans="1:6" ht="15" customHeight="1" x14ac:dyDescent="0.25">
      <c r="A3" s="139" t="s">
        <v>554</v>
      </c>
      <c r="B3" s="139"/>
      <c r="C3" s="139"/>
      <c r="D3" s="139"/>
      <c r="E3" s="139"/>
    </row>
    <row r="4" spans="1:6" ht="15" customHeight="1" x14ac:dyDescent="0.25">
      <c r="A4" s="139"/>
      <c r="B4" s="139"/>
      <c r="C4" s="139"/>
      <c r="D4" s="139"/>
      <c r="E4" s="139"/>
    </row>
    <row r="5" spans="1:6" ht="43.5" customHeight="1" thickBot="1" x14ac:dyDescent="0.3">
      <c r="A5" s="140"/>
      <c r="B5" s="140"/>
      <c r="C5" s="140"/>
      <c r="D5" s="140"/>
      <c r="E5" s="140"/>
    </row>
    <row r="6" spans="1:6" ht="47.25" customHeight="1" thickBot="1" x14ac:dyDescent="0.3">
      <c r="A6" s="130" t="s">
        <v>0</v>
      </c>
      <c r="B6" s="120" t="s">
        <v>1</v>
      </c>
      <c r="C6" s="134" t="s">
        <v>551</v>
      </c>
      <c r="D6" s="142"/>
      <c r="E6" s="137" t="s">
        <v>559</v>
      </c>
    </row>
    <row r="7" spans="1:6" ht="24.75" thickBot="1" x14ac:dyDescent="0.3">
      <c r="A7" s="131"/>
      <c r="B7" s="121"/>
      <c r="C7" s="109" t="s">
        <v>552</v>
      </c>
      <c r="D7" s="33" t="s">
        <v>553</v>
      </c>
      <c r="E7" s="138"/>
    </row>
    <row r="8" spans="1:6" ht="30.75" thickBot="1" x14ac:dyDescent="0.3">
      <c r="A8" s="4" t="s">
        <v>101</v>
      </c>
      <c r="B8" s="59" t="s">
        <v>529</v>
      </c>
      <c r="C8" s="4">
        <v>5</v>
      </c>
      <c r="D8" s="107">
        <v>100</v>
      </c>
      <c r="E8" s="110" t="s">
        <v>555</v>
      </c>
    </row>
    <row r="9" spans="1:6" ht="16.5" customHeight="1" thickBot="1" x14ac:dyDescent="0.3">
      <c r="A9" s="30" t="s">
        <v>102</v>
      </c>
      <c r="B9" s="59" t="s">
        <v>8</v>
      </c>
      <c r="C9" s="30">
        <v>16</v>
      </c>
      <c r="D9" s="107">
        <v>93</v>
      </c>
      <c r="E9" s="110" t="s">
        <v>556</v>
      </c>
    </row>
    <row r="10" spans="1:6" ht="15.75" thickBot="1" x14ac:dyDescent="0.3">
      <c r="A10" s="30" t="s">
        <v>103</v>
      </c>
      <c r="B10" s="59" t="s">
        <v>9</v>
      </c>
      <c r="C10" s="30">
        <v>290</v>
      </c>
      <c r="D10" s="107">
        <v>93</v>
      </c>
      <c r="E10" s="110" t="s">
        <v>556</v>
      </c>
    </row>
    <row r="11" spans="1:6" ht="15.75" thickBot="1" x14ac:dyDescent="0.3">
      <c r="A11" s="30" t="s">
        <v>104</v>
      </c>
      <c r="B11" s="60" t="s">
        <v>10</v>
      </c>
      <c r="C11" s="30">
        <v>1</v>
      </c>
      <c r="D11" s="107">
        <v>100</v>
      </c>
      <c r="E11" s="110" t="s">
        <v>555</v>
      </c>
    </row>
    <row r="12" spans="1:6" ht="15.75" thickBot="1" x14ac:dyDescent="0.3">
      <c r="A12" s="30" t="s">
        <v>105</v>
      </c>
      <c r="B12" s="59" t="s">
        <v>11</v>
      </c>
      <c r="C12" s="30">
        <v>24</v>
      </c>
      <c r="D12" s="107">
        <v>100</v>
      </c>
      <c r="E12" s="110" t="s">
        <v>556</v>
      </c>
    </row>
    <row r="13" spans="1:6" ht="15.75" thickBot="1" x14ac:dyDescent="0.3">
      <c r="A13" s="30" t="s">
        <v>106</v>
      </c>
      <c r="B13" s="59" t="s">
        <v>12</v>
      </c>
      <c r="C13" s="30">
        <v>48</v>
      </c>
      <c r="D13" s="107">
        <v>98</v>
      </c>
      <c r="E13" s="110" t="s">
        <v>556</v>
      </c>
    </row>
    <row r="14" spans="1:6" ht="15.75" thickBot="1" x14ac:dyDescent="0.3">
      <c r="A14" s="30" t="s">
        <v>107</v>
      </c>
      <c r="B14" s="59" t="s">
        <v>13</v>
      </c>
      <c r="C14" s="30">
        <v>2</v>
      </c>
      <c r="D14" s="107">
        <v>100</v>
      </c>
      <c r="E14" s="110" t="s">
        <v>555</v>
      </c>
    </row>
    <row r="15" spans="1:6" ht="15.75" thickBot="1" x14ac:dyDescent="0.3">
      <c r="A15" s="30" t="s">
        <v>108</v>
      </c>
      <c r="B15" s="59" t="s">
        <v>14</v>
      </c>
      <c r="C15" s="30">
        <v>4</v>
      </c>
      <c r="D15" s="107">
        <v>100</v>
      </c>
      <c r="E15" s="110" t="s">
        <v>555</v>
      </c>
    </row>
    <row r="16" spans="1:6" ht="15.75" thickBot="1" x14ac:dyDescent="0.3">
      <c r="A16" s="30" t="s">
        <v>109</v>
      </c>
      <c r="B16" s="59" t="s">
        <v>15</v>
      </c>
      <c r="C16" s="101">
        <v>0</v>
      </c>
      <c r="D16" s="107" t="s">
        <v>547</v>
      </c>
      <c r="E16" s="110" t="s">
        <v>547</v>
      </c>
    </row>
    <row r="17" spans="1:5" ht="15.75" thickBot="1" x14ac:dyDescent="0.3">
      <c r="A17" s="30" t="s">
        <v>110</v>
      </c>
      <c r="B17" s="59" t="s">
        <v>16</v>
      </c>
      <c r="C17" s="30">
        <v>7</v>
      </c>
      <c r="D17" s="107">
        <v>100</v>
      </c>
      <c r="E17" s="110" t="s">
        <v>555</v>
      </c>
    </row>
    <row r="18" spans="1:5" ht="15.75" thickBot="1" x14ac:dyDescent="0.3">
      <c r="A18" s="30" t="s">
        <v>111</v>
      </c>
      <c r="B18" s="59" t="s">
        <v>17</v>
      </c>
      <c r="C18" s="30">
        <v>17</v>
      </c>
      <c r="D18" s="107">
        <v>96</v>
      </c>
      <c r="E18" s="110" t="s">
        <v>556</v>
      </c>
    </row>
    <row r="19" spans="1:5" ht="15.75" thickBot="1" x14ac:dyDescent="0.3">
      <c r="A19" s="30" t="s">
        <v>112</v>
      </c>
      <c r="B19" s="59" t="s">
        <v>530</v>
      </c>
      <c r="C19" s="30">
        <v>2</v>
      </c>
      <c r="D19" s="107">
        <v>100</v>
      </c>
      <c r="E19" s="110" t="s">
        <v>555</v>
      </c>
    </row>
    <row r="20" spans="1:5" ht="15.75" thickBot="1" x14ac:dyDescent="0.3">
      <c r="A20" s="30" t="s">
        <v>113</v>
      </c>
      <c r="B20" s="60" t="s">
        <v>19</v>
      </c>
      <c r="C20" s="30">
        <v>23</v>
      </c>
      <c r="D20" s="107">
        <v>100</v>
      </c>
      <c r="E20" s="110" t="s">
        <v>556</v>
      </c>
    </row>
    <row r="21" spans="1:5" ht="15.75" thickBot="1" x14ac:dyDescent="0.3">
      <c r="A21" s="30" t="s">
        <v>114</v>
      </c>
      <c r="B21" s="59" t="s">
        <v>20</v>
      </c>
      <c r="C21" s="30">
        <v>55</v>
      </c>
      <c r="D21" s="107">
        <v>94</v>
      </c>
      <c r="E21" s="110" t="s">
        <v>556</v>
      </c>
    </row>
    <row r="22" spans="1:5" ht="15.75" thickBot="1" x14ac:dyDescent="0.3">
      <c r="A22" s="30" t="s">
        <v>115</v>
      </c>
      <c r="B22" s="60" t="s">
        <v>21</v>
      </c>
      <c r="C22" s="30">
        <v>51</v>
      </c>
      <c r="D22" s="107">
        <v>100</v>
      </c>
      <c r="E22" s="110" t="s">
        <v>556</v>
      </c>
    </row>
    <row r="23" spans="1:5" ht="15.75" thickBot="1" x14ac:dyDescent="0.3">
      <c r="A23" s="30" t="s">
        <v>116</v>
      </c>
      <c r="B23" s="59" t="s">
        <v>22</v>
      </c>
      <c r="C23" s="30">
        <v>0</v>
      </c>
      <c r="D23" s="107" t="s">
        <v>547</v>
      </c>
      <c r="E23" s="110" t="s">
        <v>547</v>
      </c>
    </row>
    <row r="24" spans="1:5" ht="15.75" thickBot="1" x14ac:dyDescent="0.3">
      <c r="A24" s="30" t="s">
        <v>117</v>
      </c>
      <c r="B24" s="60" t="s">
        <v>23</v>
      </c>
      <c r="C24" s="30">
        <v>1</v>
      </c>
      <c r="D24" s="107">
        <v>100</v>
      </c>
      <c r="E24" s="110" t="s">
        <v>555</v>
      </c>
    </row>
    <row r="25" spans="1:5" ht="15.75" thickBot="1" x14ac:dyDescent="0.3">
      <c r="A25" s="30" t="s">
        <v>118</v>
      </c>
      <c r="B25" s="60" t="s">
        <v>24</v>
      </c>
      <c r="C25" s="30">
        <v>1</v>
      </c>
      <c r="D25" s="107">
        <v>100</v>
      </c>
      <c r="E25" s="110" t="s">
        <v>555</v>
      </c>
    </row>
    <row r="26" spans="1:5" ht="15.75" thickBot="1" x14ac:dyDescent="0.3">
      <c r="A26" s="30" t="s">
        <v>119</v>
      </c>
      <c r="B26" s="60" t="s">
        <v>531</v>
      </c>
      <c r="C26" s="30">
        <v>2</v>
      </c>
      <c r="D26" s="107">
        <v>100</v>
      </c>
      <c r="E26" s="110" t="s">
        <v>555</v>
      </c>
    </row>
    <row r="27" spans="1:5" ht="15.75" thickBot="1" x14ac:dyDescent="0.3">
      <c r="A27" s="30" t="s">
        <v>120</v>
      </c>
      <c r="B27" s="60" t="s">
        <v>532</v>
      </c>
      <c r="C27" s="30">
        <v>1</v>
      </c>
      <c r="D27" s="107">
        <v>100</v>
      </c>
      <c r="E27" s="110" t="s">
        <v>555</v>
      </c>
    </row>
    <row r="28" spans="1:5" ht="15.75" thickBot="1" x14ac:dyDescent="0.3">
      <c r="A28" s="30" t="s">
        <v>121</v>
      </c>
      <c r="B28" s="59" t="s">
        <v>27</v>
      </c>
      <c r="C28" s="30">
        <v>12</v>
      </c>
      <c r="D28" s="107">
        <v>88</v>
      </c>
      <c r="E28" s="110" t="s">
        <v>556</v>
      </c>
    </row>
    <row r="29" spans="1:5" ht="15.75" thickBot="1" x14ac:dyDescent="0.3">
      <c r="A29" s="30" t="s">
        <v>122</v>
      </c>
      <c r="B29" s="59" t="s">
        <v>28</v>
      </c>
      <c r="C29" s="30">
        <v>3</v>
      </c>
      <c r="D29" s="107">
        <v>100</v>
      </c>
      <c r="E29" s="110" t="s">
        <v>555</v>
      </c>
    </row>
    <row r="30" spans="1:5" ht="15.75" thickBot="1" x14ac:dyDescent="0.3">
      <c r="A30" s="5" t="s">
        <v>123</v>
      </c>
      <c r="B30" s="60" t="s">
        <v>29</v>
      </c>
      <c r="C30" s="30">
        <v>5</v>
      </c>
      <c r="D30" s="107">
        <v>100</v>
      </c>
      <c r="E30" s="110" t="s">
        <v>555</v>
      </c>
    </row>
    <row r="31" spans="1:5" ht="15.75" thickBot="1" x14ac:dyDescent="0.3">
      <c r="A31" s="5" t="s">
        <v>124</v>
      </c>
      <c r="B31" s="59" t="s">
        <v>30</v>
      </c>
      <c r="C31" s="30">
        <v>3</v>
      </c>
      <c r="D31" s="107">
        <v>97</v>
      </c>
      <c r="E31" s="110" t="s">
        <v>555</v>
      </c>
    </row>
    <row r="32" spans="1:5" ht="15.75" thickBot="1" x14ac:dyDescent="0.3">
      <c r="A32" s="5" t="s">
        <v>125</v>
      </c>
      <c r="B32" s="59" t="s">
        <v>31</v>
      </c>
      <c r="C32" s="30">
        <v>1</v>
      </c>
      <c r="D32" s="107">
        <v>82</v>
      </c>
      <c r="E32" s="110" t="s">
        <v>555</v>
      </c>
    </row>
    <row r="33" spans="1:5" ht="15.75" thickBot="1" x14ac:dyDescent="0.3">
      <c r="A33" s="5" t="s">
        <v>126</v>
      </c>
      <c r="B33" s="59" t="s">
        <v>32</v>
      </c>
      <c r="C33" s="30">
        <v>7</v>
      </c>
      <c r="D33" s="107">
        <v>100</v>
      </c>
      <c r="E33" s="110" t="s">
        <v>555</v>
      </c>
    </row>
    <row r="34" spans="1:5" ht="15.75" thickBot="1" x14ac:dyDescent="0.3">
      <c r="A34" s="5" t="s">
        <v>127</v>
      </c>
      <c r="B34" s="60" t="s">
        <v>33</v>
      </c>
      <c r="C34" s="30">
        <v>76</v>
      </c>
      <c r="D34" s="107">
        <v>95</v>
      </c>
      <c r="E34" s="110" t="s">
        <v>556</v>
      </c>
    </row>
    <row r="35" spans="1:5" ht="15.75" thickBot="1" x14ac:dyDescent="0.3">
      <c r="A35" s="5" t="s">
        <v>128</v>
      </c>
      <c r="B35" s="60" t="s">
        <v>34</v>
      </c>
      <c r="C35" s="30">
        <v>5</v>
      </c>
      <c r="D35" s="107">
        <v>98</v>
      </c>
      <c r="E35" s="110" t="s">
        <v>555</v>
      </c>
    </row>
    <row r="36" spans="1:5" ht="15.75" thickBot="1" x14ac:dyDescent="0.3">
      <c r="A36" s="5" t="s">
        <v>129</v>
      </c>
      <c r="B36" s="60" t="s">
        <v>35</v>
      </c>
      <c r="C36" s="30">
        <v>12</v>
      </c>
      <c r="D36" s="107">
        <v>88</v>
      </c>
      <c r="E36" s="110" t="s">
        <v>556</v>
      </c>
    </row>
    <row r="37" spans="1:5" ht="15.75" thickBot="1" x14ac:dyDescent="0.3">
      <c r="A37" s="5" t="s">
        <v>130</v>
      </c>
      <c r="B37" s="59" t="s">
        <v>36</v>
      </c>
      <c r="C37" s="30">
        <v>5</v>
      </c>
      <c r="D37" s="107">
        <v>92</v>
      </c>
      <c r="E37" s="110" t="s">
        <v>555</v>
      </c>
    </row>
    <row r="38" spans="1:5" ht="15.75" thickBot="1" x14ac:dyDescent="0.3">
      <c r="A38" s="5" t="s">
        <v>131</v>
      </c>
      <c r="B38" s="59" t="s">
        <v>37</v>
      </c>
      <c r="C38" s="30">
        <v>63</v>
      </c>
      <c r="D38" s="107">
        <v>95</v>
      </c>
      <c r="E38" s="110" t="s">
        <v>556</v>
      </c>
    </row>
    <row r="39" spans="1:5" ht="15.75" thickBot="1" x14ac:dyDescent="0.3">
      <c r="A39" s="5" t="s">
        <v>132</v>
      </c>
      <c r="B39" s="60" t="s">
        <v>38</v>
      </c>
      <c r="C39" s="30">
        <v>37</v>
      </c>
      <c r="D39" s="107">
        <v>95</v>
      </c>
      <c r="E39" s="110" t="s">
        <v>556</v>
      </c>
    </row>
    <row r="40" spans="1:5" ht="15.75" thickBot="1" x14ac:dyDescent="0.3">
      <c r="A40" s="5" t="s">
        <v>133</v>
      </c>
      <c r="B40" s="59" t="s">
        <v>533</v>
      </c>
      <c r="C40" s="30">
        <v>5</v>
      </c>
      <c r="D40" s="107">
        <v>100</v>
      </c>
      <c r="E40" s="110" t="s">
        <v>555</v>
      </c>
    </row>
    <row r="41" spans="1:5" ht="15.75" thickBot="1" x14ac:dyDescent="0.3">
      <c r="A41" s="5" t="s">
        <v>134</v>
      </c>
      <c r="B41" s="60" t="s">
        <v>40</v>
      </c>
      <c r="C41" s="30">
        <v>1</v>
      </c>
      <c r="D41" s="107">
        <v>100</v>
      </c>
      <c r="E41" s="110" t="s">
        <v>555</v>
      </c>
    </row>
    <row r="42" spans="1:5" ht="15.75" thickBot="1" x14ac:dyDescent="0.3">
      <c r="A42" s="5" t="s">
        <v>135</v>
      </c>
      <c r="B42" s="60" t="s">
        <v>534</v>
      </c>
      <c r="C42" s="30">
        <v>17</v>
      </c>
      <c r="D42" s="107">
        <v>99</v>
      </c>
      <c r="E42" s="110" t="s">
        <v>556</v>
      </c>
    </row>
    <row r="43" spans="1:5" ht="15.75" thickBot="1" x14ac:dyDescent="0.3">
      <c r="A43" s="5" t="s">
        <v>136</v>
      </c>
      <c r="B43" s="60" t="s">
        <v>42</v>
      </c>
      <c r="C43" s="30">
        <v>6</v>
      </c>
      <c r="D43" s="107">
        <v>94</v>
      </c>
      <c r="E43" s="110" t="s">
        <v>555</v>
      </c>
    </row>
    <row r="44" spans="1:5" ht="15.75" thickBot="1" x14ac:dyDescent="0.3">
      <c r="A44" s="5" t="s">
        <v>137</v>
      </c>
      <c r="B44" s="59" t="s">
        <v>43</v>
      </c>
      <c r="C44" s="30">
        <v>1</v>
      </c>
      <c r="D44" s="107">
        <v>100</v>
      </c>
      <c r="E44" s="110" t="s">
        <v>555</v>
      </c>
    </row>
    <row r="45" spans="1:5" ht="15.75" thickBot="1" x14ac:dyDescent="0.3">
      <c r="A45" s="5" t="s">
        <v>138</v>
      </c>
      <c r="B45" s="60" t="s">
        <v>44</v>
      </c>
      <c r="C45" s="30">
        <v>6</v>
      </c>
      <c r="D45" s="107">
        <v>94</v>
      </c>
      <c r="E45" s="110" t="s">
        <v>555</v>
      </c>
    </row>
    <row r="46" spans="1:5" ht="15.75" thickBot="1" x14ac:dyDescent="0.3">
      <c r="A46" s="5" t="s">
        <v>139</v>
      </c>
      <c r="B46" s="60" t="s">
        <v>45</v>
      </c>
      <c r="C46" s="30">
        <v>3</v>
      </c>
      <c r="D46" s="107">
        <v>93</v>
      </c>
      <c r="E46" s="110" t="s">
        <v>555</v>
      </c>
    </row>
    <row r="47" spans="1:5" ht="15.75" thickBot="1" x14ac:dyDescent="0.3">
      <c r="A47" s="5" t="s">
        <v>140</v>
      </c>
      <c r="B47" s="59" t="s">
        <v>46</v>
      </c>
      <c r="C47" s="30">
        <v>19</v>
      </c>
      <c r="D47" s="107">
        <v>98</v>
      </c>
      <c r="E47" s="110" t="s">
        <v>556</v>
      </c>
    </row>
    <row r="48" spans="1:5" ht="15.75" thickBot="1" x14ac:dyDescent="0.3">
      <c r="A48" s="5" t="s">
        <v>141</v>
      </c>
      <c r="B48" s="59" t="s">
        <v>47</v>
      </c>
      <c r="C48" s="30">
        <v>5</v>
      </c>
      <c r="D48" s="107">
        <v>100</v>
      </c>
      <c r="E48" s="110" t="s">
        <v>555</v>
      </c>
    </row>
    <row r="49" spans="1:5" ht="15.75" thickBot="1" x14ac:dyDescent="0.3">
      <c r="A49" s="5" t="s">
        <v>142</v>
      </c>
      <c r="B49" s="59" t="s">
        <v>48</v>
      </c>
      <c r="C49" s="30">
        <v>135</v>
      </c>
      <c r="D49" s="107">
        <v>97</v>
      </c>
      <c r="E49" s="110" t="s">
        <v>556</v>
      </c>
    </row>
    <row r="50" spans="1:5" ht="15.75" thickBot="1" x14ac:dyDescent="0.3">
      <c r="A50" s="5" t="s">
        <v>143</v>
      </c>
      <c r="B50" s="60" t="s">
        <v>535</v>
      </c>
      <c r="C50" s="30">
        <v>0</v>
      </c>
      <c r="D50" s="107" t="s">
        <v>547</v>
      </c>
      <c r="E50" s="110" t="s">
        <v>547</v>
      </c>
    </row>
    <row r="51" spans="1:5" ht="15.75" thickBot="1" x14ac:dyDescent="0.3">
      <c r="A51" s="5" t="s">
        <v>144</v>
      </c>
      <c r="B51" s="60" t="s">
        <v>50</v>
      </c>
      <c r="C51" s="30">
        <v>6</v>
      </c>
      <c r="D51" s="107">
        <v>97</v>
      </c>
      <c r="E51" s="110" t="s">
        <v>555</v>
      </c>
    </row>
    <row r="52" spans="1:5" ht="15.75" thickBot="1" x14ac:dyDescent="0.3">
      <c r="A52" s="5" t="s">
        <v>145</v>
      </c>
      <c r="B52" s="60" t="s">
        <v>51</v>
      </c>
      <c r="C52" s="30">
        <v>12</v>
      </c>
      <c r="D52" s="107">
        <v>100</v>
      </c>
      <c r="E52" s="110" t="s">
        <v>556</v>
      </c>
    </row>
    <row r="53" spans="1:5" ht="15.75" thickBot="1" x14ac:dyDescent="0.3">
      <c r="A53" s="5" t="s">
        <v>146</v>
      </c>
      <c r="B53" s="60" t="s">
        <v>52</v>
      </c>
      <c r="C53" s="30">
        <v>43</v>
      </c>
      <c r="D53" s="107">
        <v>93</v>
      </c>
      <c r="E53" s="110" t="s">
        <v>556</v>
      </c>
    </row>
    <row r="54" spans="1:5" ht="15.75" thickBot="1" x14ac:dyDescent="0.3">
      <c r="A54" s="5" t="s">
        <v>147</v>
      </c>
      <c r="B54" s="59" t="s">
        <v>53</v>
      </c>
      <c r="C54" s="30">
        <v>16</v>
      </c>
      <c r="D54" s="107">
        <v>100</v>
      </c>
      <c r="E54" s="110" t="s">
        <v>556</v>
      </c>
    </row>
    <row r="55" spans="1:5" ht="15.75" thickBot="1" x14ac:dyDescent="0.3">
      <c r="A55" s="5" t="s">
        <v>148</v>
      </c>
      <c r="B55" s="60" t="s">
        <v>54</v>
      </c>
      <c r="C55" s="30">
        <v>6</v>
      </c>
      <c r="D55" s="107">
        <v>100</v>
      </c>
      <c r="E55" s="110" t="s">
        <v>555</v>
      </c>
    </row>
    <row r="56" spans="1:5" ht="15.75" thickBot="1" x14ac:dyDescent="0.3">
      <c r="A56" s="30" t="s">
        <v>149</v>
      </c>
      <c r="B56" s="59" t="s">
        <v>55</v>
      </c>
      <c r="C56" s="30">
        <v>0</v>
      </c>
      <c r="D56" s="107" t="s">
        <v>547</v>
      </c>
      <c r="E56" s="110" t="s">
        <v>547</v>
      </c>
    </row>
    <row r="57" spans="1:5" ht="15.75" thickBot="1" x14ac:dyDescent="0.3">
      <c r="A57" s="30" t="s">
        <v>150</v>
      </c>
      <c r="B57" s="59" t="s">
        <v>56</v>
      </c>
      <c r="C57" s="30">
        <v>0</v>
      </c>
      <c r="D57" s="107" t="s">
        <v>547</v>
      </c>
      <c r="E57" s="110" t="s">
        <v>547</v>
      </c>
    </row>
    <row r="58" spans="1:5" ht="15.75" thickBot="1" x14ac:dyDescent="0.3">
      <c r="A58" s="30" t="s">
        <v>151</v>
      </c>
      <c r="B58" s="60" t="s">
        <v>57</v>
      </c>
      <c r="C58" s="30">
        <v>1</v>
      </c>
      <c r="D58" s="107">
        <v>100</v>
      </c>
      <c r="E58" s="110" t="s">
        <v>555</v>
      </c>
    </row>
    <row r="59" spans="1:5" ht="15.75" thickBot="1" x14ac:dyDescent="0.3">
      <c r="A59" s="30" t="s">
        <v>152</v>
      </c>
      <c r="B59" s="60" t="s">
        <v>234</v>
      </c>
      <c r="C59" s="30">
        <v>3</v>
      </c>
      <c r="D59" s="107">
        <v>57</v>
      </c>
      <c r="E59" s="110" t="s">
        <v>555</v>
      </c>
    </row>
    <row r="60" spans="1:5" ht="15.75" thickBot="1" x14ac:dyDescent="0.3">
      <c r="A60" s="30" t="s">
        <v>153</v>
      </c>
      <c r="B60" s="59" t="s">
        <v>59</v>
      </c>
      <c r="C60" s="30">
        <v>36</v>
      </c>
      <c r="D60" s="107">
        <v>90</v>
      </c>
      <c r="E60" s="110" t="s">
        <v>556</v>
      </c>
    </row>
    <row r="61" spans="1:5" ht="15.75" thickBot="1" x14ac:dyDescent="0.3">
      <c r="A61" s="30" t="s">
        <v>154</v>
      </c>
      <c r="B61" s="60" t="s">
        <v>60</v>
      </c>
      <c r="C61" s="30">
        <v>4</v>
      </c>
      <c r="D61" s="107">
        <v>98</v>
      </c>
      <c r="E61" s="110" t="s">
        <v>555</v>
      </c>
    </row>
    <row r="62" spans="1:5" ht="15.75" thickBot="1" x14ac:dyDescent="0.3">
      <c r="A62" s="30" t="s">
        <v>155</v>
      </c>
      <c r="B62" s="60" t="s">
        <v>61</v>
      </c>
      <c r="C62" s="30">
        <v>1</v>
      </c>
      <c r="D62" s="107">
        <v>91</v>
      </c>
      <c r="E62" s="110" t="s">
        <v>555</v>
      </c>
    </row>
    <row r="63" spans="1:5" ht="30.75" thickBot="1" x14ac:dyDescent="0.3">
      <c r="A63" s="30" t="s">
        <v>156</v>
      </c>
      <c r="B63" s="60" t="s">
        <v>536</v>
      </c>
      <c r="C63" s="30">
        <v>2</v>
      </c>
      <c r="D63" s="107">
        <v>100</v>
      </c>
      <c r="E63" s="110" t="s">
        <v>555</v>
      </c>
    </row>
    <row r="64" spans="1:5" ht="30.75" thickBot="1" x14ac:dyDescent="0.3">
      <c r="A64" s="30" t="s">
        <v>157</v>
      </c>
      <c r="B64" s="60" t="s">
        <v>63</v>
      </c>
      <c r="C64" s="30">
        <v>1</v>
      </c>
      <c r="D64" s="107">
        <v>100</v>
      </c>
      <c r="E64" s="110" t="s">
        <v>555</v>
      </c>
    </row>
    <row r="65" spans="1:5" ht="30.75" thickBot="1" x14ac:dyDescent="0.3">
      <c r="A65" s="30" t="s">
        <v>158</v>
      </c>
      <c r="B65" s="60" t="s">
        <v>64</v>
      </c>
      <c r="C65" s="30">
        <v>1</v>
      </c>
      <c r="D65" s="107">
        <v>100</v>
      </c>
      <c r="E65" s="110" t="s">
        <v>555</v>
      </c>
    </row>
    <row r="66" spans="1:5" ht="30.75" thickBot="1" x14ac:dyDescent="0.3">
      <c r="A66" s="30" t="s">
        <v>159</v>
      </c>
      <c r="B66" s="60" t="s">
        <v>537</v>
      </c>
      <c r="C66" s="30">
        <v>10</v>
      </c>
      <c r="D66" s="107">
        <v>74</v>
      </c>
      <c r="E66" s="110" t="s">
        <v>556</v>
      </c>
    </row>
    <row r="67" spans="1:5" ht="30.75" thickBot="1" x14ac:dyDescent="0.3">
      <c r="A67" s="30" t="s">
        <v>160</v>
      </c>
      <c r="B67" s="59" t="s">
        <v>458</v>
      </c>
      <c r="C67" s="30">
        <v>6</v>
      </c>
      <c r="D67" s="107">
        <v>100</v>
      </c>
      <c r="E67" s="110" t="s">
        <v>555</v>
      </c>
    </row>
    <row r="68" spans="1:5" ht="30.75" thickBot="1" x14ac:dyDescent="0.3">
      <c r="A68" s="30" t="s">
        <v>161</v>
      </c>
      <c r="B68" s="60" t="s">
        <v>296</v>
      </c>
      <c r="C68" s="30">
        <v>0</v>
      </c>
      <c r="D68" s="107" t="s">
        <v>547</v>
      </c>
      <c r="E68" s="110" t="s">
        <v>547</v>
      </c>
    </row>
    <row r="69" spans="1:5" ht="30.75" thickBot="1" x14ac:dyDescent="0.3">
      <c r="A69" s="30" t="s">
        <v>162</v>
      </c>
      <c r="B69" s="60" t="s">
        <v>68</v>
      </c>
      <c r="C69" s="30">
        <v>4</v>
      </c>
      <c r="D69" s="107">
        <v>97</v>
      </c>
      <c r="E69" s="110" t="s">
        <v>555</v>
      </c>
    </row>
    <row r="70" spans="1:5" ht="30.75" thickBot="1" x14ac:dyDescent="0.3">
      <c r="A70" s="30" t="s">
        <v>163</v>
      </c>
      <c r="B70" s="60" t="s">
        <v>538</v>
      </c>
      <c r="C70" s="30">
        <v>10</v>
      </c>
      <c r="D70" s="107">
        <v>100</v>
      </c>
      <c r="E70" s="110" t="s">
        <v>556</v>
      </c>
    </row>
    <row r="71" spans="1:5" ht="16.5" customHeight="1" thickBot="1" x14ac:dyDescent="0.3">
      <c r="A71" s="5" t="s">
        <v>164</v>
      </c>
      <c r="B71" s="59" t="s">
        <v>70</v>
      </c>
      <c r="C71" s="30">
        <v>0</v>
      </c>
      <c r="D71" s="107" t="s">
        <v>547</v>
      </c>
      <c r="E71" s="110" t="s">
        <v>547</v>
      </c>
    </row>
    <row r="72" spans="1:5" ht="30.75" thickBot="1" x14ac:dyDescent="0.3">
      <c r="A72" s="5" t="s">
        <v>165</v>
      </c>
      <c r="B72" s="60" t="s">
        <v>543</v>
      </c>
      <c r="C72" s="30">
        <v>163</v>
      </c>
      <c r="D72" s="107">
        <v>97</v>
      </c>
      <c r="E72" s="110" t="s">
        <v>556</v>
      </c>
    </row>
    <row r="73" spans="1:5" ht="30.75" thickBot="1" x14ac:dyDescent="0.3">
      <c r="A73" s="5" t="s">
        <v>166</v>
      </c>
      <c r="B73" s="60" t="s">
        <v>539</v>
      </c>
      <c r="C73" s="101">
        <v>0</v>
      </c>
      <c r="D73" s="107" t="s">
        <v>547</v>
      </c>
      <c r="E73" s="110" t="s">
        <v>547</v>
      </c>
    </row>
    <row r="74" spans="1:5" ht="30.75" thickBot="1" x14ac:dyDescent="0.3">
      <c r="A74" s="5" t="s">
        <v>167</v>
      </c>
      <c r="B74" s="60" t="s">
        <v>73</v>
      </c>
      <c r="C74" s="30">
        <v>0</v>
      </c>
      <c r="D74" s="107" t="s">
        <v>547</v>
      </c>
      <c r="E74" s="110" t="s">
        <v>547</v>
      </c>
    </row>
    <row r="75" spans="1:5" ht="30.75" thickBot="1" x14ac:dyDescent="0.3">
      <c r="A75" s="5" t="s">
        <v>168</v>
      </c>
      <c r="B75" s="60" t="s">
        <v>540</v>
      </c>
      <c r="C75" s="30">
        <v>1</v>
      </c>
      <c r="D75" s="107">
        <v>100</v>
      </c>
      <c r="E75" s="110" t="s">
        <v>555</v>
      </c>
    </row>
    <row r="76" spans="1:5" ht="15.75" thickBot="1" x14ac:dyDescent="0.3">
      <c r="A76" s="5" t="s">
        <v>169</v>
      </c>
      <c r="B76" s="60" t="s">
        <v>75</v>
      </c>
      <c r="C76" s="30">
        <v>8</v>
      </c>
      <c r="D76" s="107">
        <v>100</v>
      </c>
      <c r="E76" s="110" t="s">
        <v>555</v>
      </c>
    </row>
    <row r="77" spans="1:5" ht="15.75" thickBot="1" x14ac:dyDescent="0.3">
      <c r="A77" s="5" t="s">
        <v>170</v>
      </c>
      <c r="B77" s="60" t="s">
        <v>76</v>
      </c>
      <c r="C77" s="101">
        <v>0</v>
      </c>
      <c r="D77" s="107" t="s">
        <v>547</v>
      </c>
      <c r="E77" s="110" t="s">
        <v>547</v>
      </c>
    </row>
    <row r="78" spans="1:5" ht="15.75" thickBot="1" x14ac:dyDescent="0.3">
      <c r="A78" s="5" t="s">
        <v>171</v>
      </c>
      <c r="B78" s="60" t="s">
        <v>77</v>
      </c>
      <c r="C78" s="30">
        <v>0</v>
      </c>
      <c r="D78" s="107" t="s">
        <v>547</v>
      </c>
      <c r="E78" s="110" t="s">
        <v>547</v>
      </c>
    </row>
    <row r="79" spans="1:5" ht="15.75" thickBot="1" x14ac:dyDescent="0.3">
      <c r="A79" s="5" t="s">
        <v>172</v>
      </c>
      <c r="B79" s="60" t="s">
        <v>78</v>
      </c>
      <c r="C79" s="30">
        <v>2</v>
      </c>
      <c r="D79" s="107">
        <v>93</v>
      </c>
      <c r="E79" s="110" t="s">
        <v>555</v>
      </c>
    </row>
    <row r="80" spans="1:5" ht="15.75" thickBot="1" x14ac:dyDescent="0.3">
      <c r="A80" s="5" t="s">
        <v>173</v>
      </c>
      <c r="B80" s="60" t="s">
        <v>79</v>
      </c>
      <c r="C80" s="30">
        <v>3</v>
      </c>
      <c r="D80" s="107">
        <v>100</v>
      </c>
      <c r="E80" s="110" t="s">
        <v>555</v>
      </c>
    </row>
    <row r="81" spans="1:5" ht="15.75" thickBot="1" x14ac:dyDescent="0.3">
      <c r="A81" s="5" t="s">
        <v>174</v>
      </c>
      <c r="B81" s="59" t="s">
        <v>80</v>
      </c>
      <c r="C81" s="30">
        <v>76</v>
      </c>
      <c r="D81" s="107">
        <v>98</v>
      </c>
      <c r="E81" s="110" t="s">
        <v>556</v>
      </c>
    </row>
    <row r="82" spans="1:5" ht="15.75" thickBot="1" x14ac:dyDescent="0.3">
      <c r="A82" s="5" t="s">
        <v>175</v>
      </c>
      <c r="B82" s="59" t="s">
        <v>81</v>
      </c>
      <c r="C82" s="30">
        <v>4</v>
      </c>
      <c r="D82" s="107">
        <v>98</v>
      </c>
      <c r="E82" s="110" t="s">
        <v>555</v>
      </c>
    </row>
    <row r="83" spans="1:5" ht="15.75" thickBot="1" x14ac:dyDescent="0.3">
      <c r="A83" s="5" t="s">
        <v>176</v>
      </c>
      <c r="B83" s="60" t="s">
        <v>82</v>
      </c>
      <c r="C83" s="30">
        <v>25</v>
      </c>
      <c r="D83" s="107">
        <v>93</v>
      </c>
      <c r="E83" s="110" t="s">
        <v>556</v>
      </c>
    </row>
    <row r="84" spans="1:5" ht="15.75" thickBot="1" x14ac:dyDescent="0.3">
      <c r="A84" s="5" t="s">
        <v>177</v>
      </c>
      <c r="B84" s="60" t="s">
        <v>83</v>
      </c>
      <c r="C84" s="30">
        <v>22</v>
      </c>
      <c r="D84" s="107">
        <v>88</v>
      </c>
      <c r="E84" s="110" t="s">
        <v>556</v>
      </c>
    </row>
    <row r="85" spans="1:5" ht="15.75" thickBot="1" x14ac:dyDescent="0.3">
      <c r="A85" s="5" t="s">
        <v>178</v>
      </c>
      <c r="B85" s="60" t="s">
        <v>84</v>
      </c>
      <c r="C85" s="30">
        <v>0</v>
      </c>
      <c r="D85" s="107" t="s">
        <v>547</v>
      </c>
      <c r="E85" s="110" t="s">
        <v>547</v>
      </c>
    </row>
    <row r="86" spans="1:5" ht="15.75" thickBot="1" x14ac:dyDescent="0.3">
      <c r="A86" s="5" t="s">
        <v>179</v>
      </c>
      <c r="B86" s="60" t="s">
        <v>85</v>
      </c>
      <c r="C86" s="30">
        <v>77</v>
      </c>
      <c r="D86" s="107">
        <v>93</v>
      </c>
      <c r="E86" s="110" t="s">
        <v>556</v>
      </c>
    </row>
    <row r="87" spans="1:5" ht="15.75" thickBot="1" x14ac:dyDescent="0.3">
      <c r="A87" s="5" t="s">
        <v>180</v>
      </c>
      <c r="B87" s="60" t="s">
        <v>86</v>
      </c>
      <c r="C87" s="30">
        <v>147</v>
      </c>
      <c r="D87" s="107">
        <v>96</v>
      </c>
      <c r="E87" s="110" t="s">
        <v>556</v>
      </c>
    </row>
    <row r="88" spans="1:5" ht="15.75" thickBot="1" x14ac:dyDescent="0.3">
      <c r="A88" s="5" t="s">
        <v>181</v>
      </c>
      <c r="B88" s="60" t="s">
        <v>541</v>
      </c>
      <c r="C88" s="30">
        <v>0</v>
      </c>
      <c r="D88" s="107" t="s">
        <v>547</v>
      </c>
      <c r="E88" s="110" t="s">
        <v>547</v>
      </c>
    </row>
    <row r="89" spans="1:5" ht="15" customHeight="1" thickBot="1" x14ac:dyDescent="0.3">
      <c r="A89" s="5" t="s">
        <v>182</v>
      </c>
      <c r="B89" s="60" t="s">
        <v>88</v>
      </c>
      <c r="C89" s="101">
        <v>0</v>
      </c>
      <c r="D89" s="107" t="s">
        <v>547</v>
      </c>
      <c r="E89" s="110" t="s">
        <v>547</v>
      </c>
    </row>
    <row r="90" spans="1:5" ht="15.75" thickBot="1" x14ac:dyDescent="0.3">
      <c r="A90" s="5" t="s">
        <v>183</v>
      </c>
      <c r="B90" s="60" t="s">
        <v>247</v>
      </c>
      <c r="C90" s="103">
        <v>5</v>
      </c>
      <c r="D90" s="107">
        <v>100</v>
      </c>
      <c r="E90" s="110" t="s">
        <v>555</v>
      </c>
    </row>
    <row r="91" spans="1:5" ht="15.75" thickBot="1" x14ac:dyDescent="0.3">
      <c r="A91" s="5" t="s">
        <v>184</v>
      </c>
      <c r="B91" s="59" t="s">
        <v>90</v>
      </c>
      <c r="C91" s="103">
        <v>13</v>
      </c>
      <c r="D91" s="107">
        <v>96</v>
      </c>
      <c r="E91" s="110" t="s">
        <v>556</v>
      </c>
    </row>
    <row r="92" spans="1:5" ht="15.75" thickBot="1" x14ac:dyDescent="0.3">
      <c r="A92" s="5" t="s">
        <v>185</v>
      </c>
      <c r="B92" s="60" t="s">
        <v>91</v>
      </c>
      <c r="C92" s="103">
        <v>11</v>
      </c>
      <c r="D92" s="107">
        <v>79</v>
      </c>
      <c r="E92" s="110" t="s">
        <v>556</v>
      </c>
    </row>
    <row r="93" spans="1:5" ht="15.75" thickBot="1" x14ac:dyDescent="0.3">
      <c r="A93" s="5" t="s">
        <v>186</v>
      </c>
      <c r="B93" s="60" t="s">
        <v>92</v>
      </c>
      <c r="C93" s="101">
        <v>0</v>
      </c>
      <c r="D93" s="107" t="s">
        <v>547</v>
      </c>
      <c r="E93" s="110" t="s">
        <v>547</v>
      </c>
    </row>
    <row r="94" spans="1:5" ht="15.75" thickBot="1" x14ac:dyDescent="0.3">
      <c r="A94" s="5" t="s">
        <v>187</v>
      </c>
      <c r="B94" s="60" t="s">
        <v>250</v>
      </c>
      <c r="C94" s="104">
        <v>3</v>
      </c>
      <c r="D94" s="107">
        <v>100</v>
      </c>
      <c r="E94" s="110" t="s">
        <v>555</v>
      </c>
    </row>
    <row r="95" spans="1:5" ht="15.75" thickBot="1" x14ac:dyDescent="0.3">
      <c r="A95" s="5" t="s">
        <v>188</v>
      </c>
      <c r="B95" s="59" t="s">
        <v>94</v>
      </c>
      <c r="C95" s="30">
        <v>110</v>
      </c>
      <c r="D95" s="107">
        <v>92</v>
      </c>
      <c r="E95" s="110" t="s">
        <v>556</v>
      </c>
    </row>
    <row r="96" spans="1:5" ht="15.75" thickBot="1" x14ac:dyDescent="0.3">
      <c r="A96" s="5" t="s">
        <v>189</v>
      </c>
      <c r="B96" s="60" t="s">
        <v>95</v>
      </c>
      <c r="C96" s="30">
        <v>2</v>
      </c>
      <c r="D96" s="107">
        <v>100</v>
      </c>
      <c r="E96" s="110" t="s">
        <v>555</v>
      </c>
    </row>
    <row r="97" spans="1:5" ht="15.75" thickBot="1" x14ac:dyDescent="0.3">
      <c r="A97" s="5" t="s">
        <v>190</v>
      </c>
      <c r="B97" s="59" t="s">
        <v>96</v>
      </c>
      <c r="C97" s="30">
        <v>2</v>
      </c>
      <c r="D97" s="107">
        <v>90</v>
      </c>
      <c r="E97" s="110" t="s">
        <v>555</v>
      </c>
    </row>
    <row r="98" spans="1:5" ht="15.75" thickBot="1" x14ac:dyDescent="0.3">
      <c r="A98" s="5" t="s">
        <v>191</v>
      </c>
      <c r="B98" s="60" t="s">
        <v>97</v>
      </c>
      <c r="C98" s="30">
        <v>0</v>
      </c>
      <c r="D98" s="107" t="s">
        <v>547</v>
      </c>
      <c r="E98" s="110" t="s">
        <v>547</v>
      </c>
    </row>
    <row r="99" spans="1:5" ht="15.75" thickBot="1" x14ac:dyDescent="0.3">
      <c r="A99" s="5" t="s">
        <v>192</v>
      </c>
      <c r="B99" s="60" t="s">
        <v>542</v>
      </c>
      <c r="C99" s="30">
        <v>10</v>
      </c>
      <c r="D99" s="107">
        <v>87</v>
      </c>
      <c r="E99" s="110" t="s">
        <v>556</v>
      </c>
    </row>
    <row r="100" spans="1:5" ht="15.75" thickBot="1" x14ac:dyDescent="0.3">
      <c r="A100" s="30" t="s">
        <v>193</v>
      </c>
      <c r="B100" s="59" t="s">
        <v>99</v>
      </c>
      <c r="C100" s="30">
        <v>28</v>
      </c>
      <c r="D100" s="107">
        <v>97</v>
      </c>
      <c r="E100" s="110" t="s">
        <v>556</v>
      </c>
    </row>
    <row r="101" spans="1:5" ht="15.75" thickBot="1" x14ac:dyDescent="0.3">
      <c r="A101" s="3" t="s">
        <v>194</v>
      </c>
      <c r="B101" s="94" t="s">
        <v>100</v>
      </c>
      <c r="C101" s="34">
        <v>6</v>
      </c>
      <c r="D101" s="107">
        <v>100</v>
      </c>
      <c r="E101" s="110" t="s">
        <v>555</v>
      </c>
    </row>
    <row r="102" spans="1:5" ht="15.75" thickBot="1" x14ac:dyDescent="0.3">
      <c r="A102" s="2"/>
      <c r="B102" s="106" t="s">
        <v>208</v>
      </c>
      <c r="C102" s="105">
        <f>SUM(C8:C101)</f>
        <v>1857</v>
      </c>
      <c r="D102" s="108">
        <v>94.3</v>
      </c>
      <c r="E102" s="111"/>
    </row>
    <row r="103" spans="1:5" x14ac:dyDescent="0.25">
      <c r="A103" s="1"/>
      <c r="B103" s="1"/>
      <c r="C103" s="1"/>
      <c r="D103" s="1"/>
    </row>
  </sheetData>
  <mergeCells count="7">
    <mergeCell ref="E6:E7"/>
    <mergeCell ref="A3:E5"/>
    <mergeCell ref="D2:E2"/>
    <mergeCell ref="D1:E1"/>
    <mergeCell ref="A6:A7"/>
    <mergeCell ref="B6:B7"/>
    <mergeCell ref="C6:D6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215</v>
      </c>
      <c r="B1" s="48">
        <v>21</v>
      </c>
    </row>
    <row r="2" spans="1:2" x14ac:dyDescent="0.25">
      <c r="A2" s="47" t="s">
        <v>214</v>
      </c>
      <c r="B2" s="48">
        <v>42</v>
      </c>
    </row>
    <row r="3" spans="1:2" x14ac:dyDescent="0.25">
      <c r="A3" s="47" t="s">
        <v>212</v>
      </c>
      <c r="B3" s="48">
        <v>30</v>
      </c>
    </row>
    <row r="4" spans="1:2" x14ac:dyDescent="0.25">
      <c r="A4" s="47" t="s">
        <v>213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216</v>
      </c>
      <c r="B9" s="48">
        <v>1</v>
      </c>
    </row>
    <row r="10" spans="1:2" x14ac:dyDescent="0.25">
      <c r="A10" s="47" t="s">
        <v>217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218</v>
      </c>
      <c r="B12" s="48">
        <v>7</v>
      </c>
    </row>
    <row r="13" spans="1:2" x14ac:dyDescent="0.25">
      <c r="A13" s="47" t="s">
        <v>219</v>
      </c>
      <c r="B13" s="48">
        <v>1</v>
      </c>
    </row>
    <row r="14" spans="1:2" x14ac:dyDescent="0.25">
      <c r="A14" s="47" t="s">
        <v>220</v>
      </c>
      <c r="B14" s="48">
        <v>5</v>
      </c>
    </row>
    <row r="15" spans="1:2" x14ac:dyDescent="0.25">
      <c r="A15" s="47" t="s">
        <v>221</v>
      </c>
      <c r="B15" s="48">
        <v>4</v>
      </c>
    </row>
    <row r="16" spans="1:2" x14ac:dyDescent="0.25">
      <c r="A16" s="47" t="s">
        <v>222</v>
      </c>
      <c r="B16" s="48">
        <v>13</v>
      </c>
    </row>
    <row r="17" spans="1:2" x14ac:dyDescent="0.25">
      <c r="A17" s="47" t="s">
        <v>223</v>
      </c>
      <c r="B17" s="48">
        <v>2</v>
      </c>
    </row>
    <row r="18" spans="1:2" x14ac:dyDescent="0.25">
      <c r="A18" s="47" t="s">
        <v>224</v>
      </c>
      <c r="B18" s="48">
        <v>1</v>
      </c>
    </row>
    <row r="19" spans="1:2" x14ac:dyDescent="0.25">
      <c r="A19" s="47" t="s">
        <v>225</v>
      </c>
      <c r="B19" s="48">
        <v>41</v>
      </c>
    </row>
    <row r="20" spans="1:2" x14ac:dyDescent="0.25">
      <c r="A20" s="47" t="s">
        <v>226</v>
      </c>
      <c r="B20" s="48">
        <v>2</v>
      </c>
    </row>
    <row r="21" spans="1:2" x14ac:dyDescent="0.25">
      <c r="A21" s="47" t="s">
        <v>227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228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229</v>
      </c>
      <c r="B27" s="48">
        <v>11</v>
      </c>
    </row>
    <row r="28" spans="1:2" x14ac:dyDescent="0.25">
      <c r="A28" s="47" t="s">
        <v>230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231</v>
      </c>
      <c r="B30" s="48">
        <v>1</v>
      </c>
    </row>
    <row r="31" spans="1:2" x14ac:dyDescent="0.25">
      <c r="A31" s="47" t="s">
        <v>232</v>
      </c>
      <c r="B31" s="48">
        <v>31</v>
      </c>
    </row>
    <row r="32" spans="1:2" x14ac:dyDescent="0.25">
      <c r="A32" s="47" t="s">
        <v>233</v>
      </c>
      <c r="B32" s="48">
        <v>5</v>
      </c>
    </row>
    <row r="33" spans="1:2" x14ac:dyDescent="0.25">
      <c r="A33" s="47" t="s">
        <v>234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235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236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237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238</v>
      </c>
      <c r="B43" s="48">
        <v>1</v>
      </c>
    </row>
    <row r="44" spans="1:2" x14ac:dyDescent="0.25">
      <c r="A44" s="47" t="s">
        <v>239</v>
      </c>
      <c r="B44" s="48">
        <v>3</v>
      </c>
    </row>
    <row r="45" spans="1:2" x14ac:dyDescent="0.25">
      <c r="A45" s="47" t="s">
        <v>240</v>
      </c>
      <c r="B45" s="48">
        <v>6</v>
      </c>
    </row>
    <row r="46" spans="1:2" x14ac:dyDescent="0.25">
      <c r="A46" s="47" t="s">
        <v>241</v>
      </c>
      <c r="B46" s="48">
        <v>3</v>
      </c>
    </row>
    <row r="47" spans="1:2" x14ac:dyDescent="0.25">
      <c r="A47" s="47" t="s">
        <v>242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243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244</v>
      </c>
      <c r="B51" s="48">
        <v>1</v>
      </c>
    </row>
    <row r="52" spans="1:2" x14ac:dyDescent="0.25">
      <c r="A52" s="47" t="s">
        <v>245</v>
      </c>
      <c r="B52" s="48">
        <v>14</v>
      </c>
    </row>
    <row r="53" spans="1:2" x14ac:dyDescent="0.25">
      <c r="A53" s="47" t="s">
        <v>246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247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248</v>
      </c>
      <c r="B57" s="48">
        <v>9</v>
      </c>
    </row>
    <row r="58" spans="1:2" x14ac:dyDescent="0.25">
      <c r="A58" s="47" t="s">
        <v>249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250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212</v>
      </c>
      <c r="B1" s="48">
        <v>36</v>
      </c>
    </row>
    <row r="2" spans="1:2" x14ac:dyDescent="0.25">
      <c r="A2" s="47" t="s">
        <v>213</v>
      </c>
      <c r="B2" s="48">
        <v>18</v>
      </c>
    </row>
    <row r="3" spans="1:2" x14ac:dyDescent="0.25">
      <c r="A3" s="47" t="s">
        <v>251</v>
      </c>
      <c r="B3" s="48">
        <v>1</v>
      </c>
    </row>
    <row r="4" spans="1:2" x14ac:dyDescent="0.25">
      <c r="A4" s="47" t="s">
        <v>214</v>
      </c>
      <c r="B4" s="48">
        <v>47</v>
      </c>
    </row>
    <row r="5" spans="1:2" x14ac:dyDescent="0.25">
      <c r="A5" s="47" t="s">
        <v>252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253</v>
      </c>
      <c r="B10" s="48">
        <v>1</v>
      </c>
    </row>
    <row r="11" spans="1:2" x14ac:dyDescent="0.25">
      <c r="A11" s="47" t="s">
        <v>217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218</v>
      </c>
      <c r="B13" s="48">
        <v>7</v>
      </c>
    </row>
    <row r="14" spans="1:2" x14ac:dyDescent="0.25">
      <c r="A14" s="47" t="s">
        <v>254</v>
      </c>
      <c r="B14" s="48">
        <v>3</v>
      </c>
    </row>
    <row r="15" spans="1:2" x14ac:dyDescent="0.25">
      <c r="A15" s="47" t="s">
        <v>219</v>
      </c>
      <c r="B15" s="48">
        <v>2</v>
      </c>
    </row>
    <row r="16" spans="1:2" x14ac:dyDescent="0.25">
      <c r="A16" s="47" t="s">
        <v>220</v>
      </c>
      <c r="B16" s="48">
        <v>6</v>
      </c>
    </row>
    <row r="17" spans="1:2" x14ac:dyDescent="0.25">
      <c r="A17" s="47" t="s">
        <v>222</v>
      </c>
      <c r="B17" s="48">
        <v>13</v>
      </c>
    </row>
    <row r="18" spans="1:2" x14ac:dyDescent="0.25">
      <c r="A18" s="47" t="s">
        <v>223</v>
      </c>
      <c r="B18" s="48">
        <v>4</v>
      </c>
    </row>
    <row r="19" spans="1:2" x14ac:dyDescent="0.25">
      <c r="A19" s="47" t="s">
        <v>221</v>
      </c>
      <c r="B19" s="48">
        <v>4</v>
      </c>
    </row>
    <row r="20" spans="1:2" x14ac:dyDescent="0.25">
      <c r="A20" s="47" t="s">
        <v>224</v>
      </c>
      <c r="B20" s="48">
        <v>1</v>
      </c>
    </row>
    <row r="21" spans="1:2" x14ac:dyDescent="0.25">
      <c r="A21" s="47" t="s">
        <v>225</v>
      </c>
      <c r="B21" s="48">
        <v>54</v>
      </c>
    </row>
    <row r="22" spans="1:2" x14ac:dyDescent="0.25">
      <c r="A22" s="47" t="s">
        <v>227</v>
      </c>
      <c r="B22" s="48">
        <v>12</v>
      </c>
    </row>
    <row r="23" spans="1:2" x14ac:dyDescent="0.25">
      <c r="A23" s="47" t="s">
        <v>255</v>
      </c>
      <c r="B23" s="48">
        <v>1</v>
      </c>
    </row>
    <row r="24" spans="1:2" x14ac:dyDescent="0.25">
      <c r="A24" s="47" t="s">
        <v>226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228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229</v>
      </c>
      <c r="B30" s="48">
        <v>12</v>
      </c>
    </row>
    <row r="31" spans="1:2" x14ac:dyDescent="0.25">
      <c r="A31" s="47" t="s">
        <v>230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231</v>
      </c>
      <c r="B33" s="48">
        <v>1</v>
      </c>
    </row>
    <row r="34" spans="1:2" x14ac:dyDescent="0.25">
      <c r="A34" s="47" t="s">
        <v>232</v>
      </c>
      <c r="B34" s="48">
        <v>39</v>
      </c>
    </row>
    <row r="35" spans="1:2" x14ac:dyDescent="0.25">
      <c r="A35" s="47" t="s">
        <v>233</v>
      </c>
      <c r="B35" s="48">
        <v>6</v>
      </c>
    </row>
    <row r="36" spans="1:2" x14ac:dyDescent="0.25">
      <c r="A36" s="47" t="s">
        <v>234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235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236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256</v>
      </c>
      <c r="B44" s="48">
        <v>1</v>
      </c>
    </row>
    <row r="45" spans="1:2" x14ac:dyDescent="0.25">
      <c r="A45" s="47" t="s">
        <v>237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238</v>
      </c>
      <c r="B47" s="48">
        <v>1</v>
      </c>
    </row>
    <row r="48" spans="1:2" x14ac:dyDescent="0.25">
      <c r="A48" s="47" t="s">
        <v>239</v>
      </c>
      <c r="B48" s="48">
        <v>3</v>
      </c>
    </row>
    <row r="49" spans="1:2" x14ac:dyDescent="0.25">
      <c r="A49" s="47" t="s">
        <v>240</v>
      </c>
      <c r="B49" s="48">
        <v>8</v>
      </c>
    </row>
    <row r="50" spans="1:2" x14ac:dyDescent="0.25">
      <c r="A50" s="47" t="s">
        <v>241</v>
      </c>
      <c r="B50" s="48">
        <v>3</v>
      </c>
    </row>
    <row r="51" spans="1:2" x14ac:dyDescent="0.25">
      <c r="A51" s="47" t="s">
        <v>242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243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244</v>
      </c>
      <c r="B55" s="48">
        <v>1</v>
      </c>
    </row>
    <row r="56" spans="1:2" x14ac:dyDescent="0.25">
      <c r="A56" s="47" t="s">
        <v>245</v>
      </c>
      <c r="B56" s="48">
        <v>21</v>
      </c>
    </row>
    <row r="57" spans="1:2" x14ac:dyDescent="0.25">
      <c r="A57" s="47" t="s">
        <v>246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247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248</v>
      </c>
      <c r="B61" s="48">
        <v>18</v>
      </c>
    </row>
    <row r="62" spans="1:2" x14ac:dyDescent="0.25">
      <c r="A62" s="47" t="s">
        <v>249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250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212</v>
      </c>
      <c r="C1" s="47" t="s">
        <v>212</v>
      </c>
    </row>
    <row r="2" spans="1:3" x14ac:dyDescent="0.25">
      <c r="A2" s="6" t="s">
        <v>8</v>
      </c>
      <c r="B2" s="47" t="s">
        <v>213</v>
      </c>
      <c r="C2" s="47" t="s">
        <v>213</v>
      </c>
    </row>
    <row r="3" spans="1:3" x14ac:dyDescent="0.25">
      <c r="A3" s="6" t="s">
        <v>9</v>
      </c>
      <c r="B3" s="47" t="s">
        <v>251</v>
      </c>
      <c r="C3" s="47" t="s">
        <v>251</v>
      </c>
    </row>
    <row r="4" spans="1:3" x14ac:dyDescent="0.25">
      <c r="A4" s="32" t="s">
        <v>10</v>
      </c>
      <c r="B4" s="47" t="s">
        <v>214</v>
      </c>
      <c r="C4" s="47" t="s">
        <v>214</v>
      </c>
    </row>
    <row r="5" spans="1:3" x14ac:dyDescent="0.25">
      <c r="A5" s="6" t="s">
        <v>11</v>
      </c>
      <c r="B5" s="47" t="s">
        <v>252</v>
      </c>
      <c r="C5" s="47" t="s">
        <v>215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253</v>
      </c>
      <c r="C13" s="47" t="s">
        <v>216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223</v>
      </c>
      <c r="C17" s="47" t="s">
        <v>223</v>
      </c>
    </row>
    <row r="18" spans="1:3" x14ac:dyDescent="0.25">
      <c r="A18" s="32" t="s">
        <v>24</v>
      </c>
      <c r="B18" s="47" t="s">
        <v>256</v>
      </c>
      <c r="C18" s="47" t="s">
        <v>256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315</v>
      </c>
      <c r="B20" s="47" t="s">
        <v>235</v>
      </c>
      <c r="C20" s="47" t="s">
        <v>235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217</v>
      </c>
      <c r="C22" s="47" t="s">
        <v>217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218</v>
      </c>
      <c r="C24" s="47" t="s">
        <v>218</v>
      </c>
    </row>
    <row r="25" spans="1:3" x14ac:dyDescent="0.25">
      <c r="A25" s="6" t="s">
        <v>31</v>
      </c>
      <c r="B25" s="47" t="s">
        <v>254</v>
      </c>
      <c r="C25" s="47" t="s">
        <v>254</v>
      </c>
    </row>
    <row r="26" spans="1:3" x14ac:dyDescent="0.25">
      <c r="A26" s="6" t="s">
        <v>32</v>
      </c>
      <c r="B26" s="47" t="s">
        <v>219</v>
      </c>
      <c r="C26" s="47" t="s">
        <v>219</v>
      </c>
    </row>
    <row r="27" spans="1:3" x14ac:dyDescent="0.25">
      <c r="A27" s="32" t="s">
        <v>33</v>
      </c>
      <c r="B27" s="47" t="s">
        <v>220</v>
      </c>
      <c r="C27" s="47" t="s">
        <v>220</v>
      </c>
    </row>
    <row r="28" spans="1:3" x14ac:dyDescent="0.25">
      <c r="A28" s="32" t="s">
        <v>34</v>
      </c>
      <c r="B28" s="47" t="s">
        <v>224</v>
      </c>
      <c r="C28" s="47" t="s">
        <v>224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229</v>
      </c>
      <c r="C31" s="47" t="s">
        <v>229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231</v>
      </c>
      <c r="C33" s="47" t="s">
        <v>231</v>
      </c>
    </row>
    <row r="34" spans="1:3" x14ac:dyDescent="0.25">
      <c r="A34" s="32" t="s">
        <v>40</v>
      </c>
      <c r="B34" s="47" t="s">
        <v>232</v>
      </c>
      <c r="C34" s="47" t="s">
        <v>232</v>
      </c>
    </row>
    <row r="35" spans="1:3" ht="16.5" thickBot="1" x14ac:dyDescent="0.3">
      <c r="A35" s="14" t="s">
        <v>323</v>
      </c>
      <c r="B35" s="47" t="s">
        <v>237</v>
      </c>
      <c r="C35" s="47" t="s">
        <v>237</v>
      </c>
    </row>
    <row r="36" spans="1:3" x14ac:dyDescent="0.25">
      <c r="A36" s="32" t="s">
        <v>42</v>
      </c>
      <c r="B36" s="47" t="s">
        <v>240</v>
      </c>
      <c r="C36" s="47" t="s">
        <v>240</v>
      </c>
    </row>
    <row r="37" spans="1:3" x14ac:dyDescent="0.25">
      <c r="A37" s="6" t="s">
        <v>43</v>
      </c>
      <c r="B37" s="47" t="s">
        <v>241</v>
      </c>
      <c r="C37" s="47" t="s">
        <v>241</v>
      </c>
    </row>
    <row r="38" spans="1:3" x14ac:dyDescent="0.25">
      <c r="A38" s="32" t="s">
        <v>44</v>
      </c>
      <c r="B38" s="47" t="s">
        <v>243</v>
      </c>
      <c r="C38" s="47" t="s">
        <v>243</v>
      </c>
    </row>
    <row r="39" spans="1:3" x14ac:dyDescent="0.25">
      <c r="A39" s="32" t="s">
        <v>45</v>
      </c>
      <c r="B39" s="47" t="s">
        <v>244</v>
      </c>
      <c r="C39" s="47" t="s">
        <v>244</v>
      </c>
    </row>
    <row r="40" spans="1:3" x14ac:dyDescent="0.25">
      <c r="A40" s="6" t="s">
        <v>46</v>
      </c>
      <c r="B40" s="47" t="s">
        <v>248</v>
      </c>
      <c r="C40" s="47" t="s">
        <v>248</v>
      </c>
    </row>
    <row r="41" spans="1:3" x14ac:dyDescent="0.25">
      <c r="A41" s="6" t="s">
        <v>47</v>
      </c>
      <c r="B41" s="47" t="s">
        <v>249</v>
      </c>
      <c r="C41" s="47" t="s">
        <v>249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230</v>
      </c>
      <c r="C48" s="47" t="s">
        <v>230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234</v>
      </c>
      <c r="B52" s="47" t="s">
        <v>234</v>
      </c>
      <c r="C52" s="47" t="s">
        <v>234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221</v>
      </c>
      <c r="C57" s="47" t="s">
        <v>221</v>
      </c>
    </row>
    <row r="58" spans="1:3" x14ac:dyDescent="0.25">
      <c r="A58" s="32" t="s">
        <v>64</v>
      </c>
      <c r="B58" s="47" t="s">
        <v>222</v>
      </c>
      <c r="C58" s="47" t="s">
        <v>222</v>
      </c>
    </row>
    <row r="59" spans="1:3" ht="16.5" thickBot="1" x14ac:dyDescent="0.3">
      <c r="A59" s="14" t="s">
        <v>289</v>
      </c>
      <c r="B59" s="47" t="s">
        <v>225</v>
      </c>
      <c r="C59" s="47" t="s">
        <v>225</v>
      </c>
    </row>
    <row r="60" spans="1:3" x14ac:dyDescent="0.25">
      <c r="A60" s="6" t="s">
        <v>66</v>
      </c>
      <c r="B60" s="47" t="s">
        <v>226</v>
      </c>
      <c r="C60" s="47" t="s">
        <v>226</v>
      </c>
    </row>
    <row r="61" spans="1:3" x14ac:dyDescent="0.25">
      <c r="A61" s="32" t="s">
        <v>67</v>
      </c>
      <c r="B61" s="47" t="s">
        <v>255</v>
      </c>
      <c r="C61" s="47" t="s">
        <v>255</v>
      </c>
    </row>
    <row r="62" spans="1:3" x14ac:dyDescent="0.25">
      <c r="A62" s="32" t="s">
        <v>68</v>
      </c>
      <c r="B62" s="47" t="s">
        <v>239</v>
      </c>
      <c r="C62" s="47" t="s">
        <v>239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227</v>
      </c>
      <c r="C64" s="47" t="s">
        <v>227</v>
      </c>
    </row>
    <row r="65" spans="1:3" ht="16.5" thickBot="1" x14ac:dyDescent="0.3">
      <c r="A65" s="14" t="s">
        <v>298</v>
      </c>
      <c r="B65" s="47" t="s">
        <v>228</v>
      </c>
      <c r="C65" s="47" t="s">
        <v>228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233</v>
      </c>
      <c r="C67" s="47" t="s">
        <v>233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236</v>
      </c>
      <c r="C69" s="47" t="s">
        <v>236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238</v>
      </c>
      <c r="C75" s="47" t="s">
        <v>238</v>
      </c>
    </row>
    <row r="76" spans="1:3" x14ac:dyDescent="0.25">
      <c r="A76" s="32" t="s">
        <v>82</v>
      </c>
      <c r="B76" s="47" t="s">
        <v>242</v>
      </c>
      <c r="C76" s="47" t="s">
        <v>242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245</v>
      </c>
      <c r="C79" s="47" t="s">
        <v>245</v>
      </c>
    </row>
    <row r="80" spans="1:3" x14ac:dyDescent="0.25">
      <c r="A80" s="32" t="s">
        <v>86</v>
      </c>
      <c r="B80" s="47" t="s">
        <v>246</v>
      </c>
      <c r="C80" s="47" t="s">
        <v>246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247</v>
      </c>
      <c r="B83" s="47" t="s">
        <v>247</v>
      </c>
      <c r="C83" s="47" t="s">
        <v>247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250</v>
      </c>
      <c r="B87" s="47" t="s">
        <v>250</v>
      </c>
      <c r="C87" s="47" t="s">
        <v>250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524</v>
      </c>
      <c r="B1" s="8" t="s">
        <v>212</v>
      </c>
      <c r="C1" s="8" t="s">
        <v>213</v>
      </c>
      <c r="D1" s="8" t="s">
        <v>214</v>
      </c>
      <c r="E1" s="8" t="s">
        <v>215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216</v>
      </c>
      <c r="K1" s="8" t="s">
        <v>217</v>
      </c>
      <c r="L1" s="8" t="s">
        <v>20</v>
      </c>
      <c r="M1" s="8" t="s">
        <v>218</v>
      </c>
      <c r="N1" s="8" t="s">
        <v>219</v>
      </c>
      <c r="O1" s="8" t="s">
        <v>220</v>
      </c>
      <c r="P1" s="8" t="s">
        <v>221</v>
      </c>
      <c r="Q1" s="8" t="s">
        <v>222</v>
      </c>
      <c r="R1" s="8" t="s">
        <v>223</v>
      </c>
      <c r="S1" s="8" t="s">
        <v>224</v>
      </c>
      <c r="T1" s="8" t="s">
        <v>225</v>
      </c>
      <c r="U1" s="8" t="s">
        <v>226</v>
      </c>
      <c r="V1" s="8" t="s">
        <v>227</v>
      </c>
      <c r="W1" s="8" t="s">
        <v>51</v>
      </c>
      <c r="X1" s="8" t="s">
        <v>228</v>
      </c>
      <c r="Y1" s="8" t="s">
        <v>52</v>
      </c>
      <c r="Z1" s="8" t="s">
        <v>53</v>
      </c>
      <c r="AA1" s="8" t="s">
        <v>72</v>
      </c>
      <c r="AB1" s="8" t="s">
        <v>229</v>
      </c>
      <c r="AC1" s="8" t="s">
        <v>230</v>
      </c>
      <c r="AD1" s="8" t="s">
        <v>57</v>
      </c>
      <c r="AE1" s="8" t="s">
        <v>231</v>
      </c>
      <c r="AF1" s="8" t="s">
        <v>232</v>
      </c>
      <c r="AG1" s="8" t="s">
        <v>233</v>
      </c>
      <c r="AH1" s="8" t="s">
        <v>234</v>
      </c>
      <c r="AI1" s="8" t="s">
        <v>59</v>
      </c>
      <c r="AJ1" s="8" t="s">
        <v>235</v>
      </c>
      <c r="AK1" s="8" t="s">
        <v>60</v>
      </c>
      <c r="AL1" s="8" t="s">
        <v>236</v>
      </c>
      <c r="AM1" s="8" t="s">
        <v>76</v>
      </c>
      <c r="AN1" s="8" t="s">
        <v>77</v>
      </c>
      <c r="AO1" s="8" t="s">
        <v>78</v>
      </c>
      <c r="AP1" s="8" t="s">
        <v>237</v>
      </c>
      <c r="AQ1" s="8" t="s">
        <v>80</v>
      </c>
      <c r="AR1" s="8" t="s">
        <v>238</v>
      </c>
      <c r="AS1" s="8" t="s">
        <v>239</v>
      </c>
      <c r="AT1" s="8" t="s">
        <v>240</v>
      </c>
      <c r="AU1" s="8" t="s">
        <v>241</v>
      </c>
      <c r="AV1" s="8" t="s">
        <v>242</v>
      </c>
      <c r="AW1" s="8" t="s">
        <v>83</v>
      </c>
      <c r="AX1" s="8" t="s">
        <v>243</v>
      </c>
      <c r="AY1" s="8" t="s">
        <v>84</v>
      </c>
      <c r="AZ1" s="8" t="s">
        <v>244</v>
      </c>
      <c r="BA1" s="8" t="s">
        <v>245</v>
      </c>
      <c r="BB1" s="8" t="s">
        <v>246</v>
      </c>
      <c r="BC1" s="8" t="s">
        <v>88</v>
      </c>
      <c r="BD1" s="8" t="s">
        <v>247</v>
      </c>
      <c r="BE1" s="8" t="s">
        <v>90</v>
      </c>
      <c r="BF1" s="8" t="s">
        <v>248</v>
      </c>
      <c r="BG1" s="8" t="s">
        <v>249</v>
      </c>
      <c r="BH1" s="8" t="s">
        <v>92</v>
      </c>
      <c r="BI1" s="8" t="s">
        <v>250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211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357</v>
      </c>
      <c r="B1" s="17" t="s">
        <v>358</v>
      </c>
      <c r="C1" s="17" t="s">
        <v>359</v>
      </c>
      <c r="D1" s="17" t="s">
        <v>360</v>
      </c>
      <c r="E1" s="17" t="s">
        <v>361</v>
      </c>
    </row>
    <row r="2" spans="1:7" ht="15.75" thickBot="1" x14ac:dyDescent="0.3">
      <c r="A2" s="18" t="s">
        <v>363</v>
      </c>
      <c r="B2" s="20" t="s">
        <v>7</v>
      </c>
      <c r="C2" s="20" t="s">
        <v>261</v>
      </c>
      <c r="D2" s="19">
        <v>13.3</v>
      </c>
      <c r="E2" s="19" t="s">
        <v>262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364</v>
      </c>
      <c r="B3" s="20" t="s">
        <v>8</v>
      </c>
      <c r="C3" s="20" t="s">
        <v>263</v>
      </c>
      <c r="D3" s="19">
        <v>56.3</v>
      </c>
      <c r="E3" s="19" t="s">
        <v>262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366</v>
      </c>
      <c r="B4" s="20" t="s">
        <v>9</v>
      </c>
      <c r="C4" s="20" t="s">
        <v>365</v>
      </c>
      <c r="D4" s="19" t="s">
        <v>485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367</v>
      </c>
      <c r="B5" s="20" t="s">
        <v>10</v>
      </c>
      <c r="C5" s="20" t="s">
        <v>265</v>
      </c>
      <c r="D5" s="19">
        <v>21.4</v>
      </c>
      <c r="E5" s="19" t="s">
        <v>262</v>
      </c>
      <c r="F5">
        <f t="shared" si="0"/>
        <v>1</v>
      </c>
      <c r="G5" s="60" t="s">
        <v>10</v>
      </c>
    </row>
    <row r="6" spans="1:7" ht="15.75" thickBot="1" x14ac:dyDescent="0.3">
      <c r="A6" s="18" t="s">
        <v>368</v>
      </c>
      <c r="B6" s="20" t="s">
        <v>11</v>
      </c>
      <c r="C6" s="20" t="s">
        <v>266</v>
      </c>
      <c r="D6" s="19">
        <v>42.9</v>
      </c>
      <c r="E6" s="19" t="s">
        <v>262</v>
      </c>
      <c r="F6">
        <f t="shared" si="0"/>
        <v>1</v>
      </c>
      <c r="G6" s="59" t="s">
        <v>11</v>
      </c>
    </row>
    <row r="7" spans="1:7" ht="15.75" thickBot="1" x14ac:dyDescent="0.3">
      <c r="A7" s="18" t="s">
        <v>371</v>
      </c>
      <c r="B7" s="20" t="s">
        <v>12</v>
      </c>
      <c r="C7" s="20" t="s">
        <v>369</v>
      </c>
      <c r="D7" s="19" t="s">
        <v>485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372</v>
      </c>
      <c r="B8" s="20" t="s">
        <v>13</v>
      </c>
      <c r="C8" s="20" t="s">
        <v>267</v>
      </c>
      <c r="D8" s="19">
        <v>0</v>
      </c>
      <c r="E8" s="19" t="s">
        <v>262</v>
      </c>
      <c r="F8">
        <f t="shared" si="0"/>
        <v>1</v>
      </c>
      <c r="G8" s="59" t="s">
        <v>13</v>
      </c>
    </row>
    <row r="9" spans="1:7" ht="15.75" thickBot="1" x14ac:dyDescent="0.3">
      <c r="A9" s="18" t="s">
        <v>374</v>
      </c>
      <c r="B9" s="20" t="s">
        <v>17</v>
      </c>
      <c r="C9" s="20" t="s">
        <v>373</v>
      </c>
      <c r="D9" s="19" t="s">
        <v>485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376</v>
      </c>
      <c r="B10" s="20" t="s">
        <v>18</v>
      </c>
      <c r="C10" s="20" t="s">
        <v>375</v>
      </c>
      <c r="D10" s="19" t="s">
        <v>485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377</v>
      </c>
      <c r="B11" s="20" t="s">
        <v>19</v>
      </c>
      <c r="C11" s="20" t="s">
        <v>271</v>
      </c>
      <c r="D11" s="19">
        <v>100</v>
      </c>
      <c r="E11" s="19" t="s">
        <v>262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379</v>
      </c>
      <c r="B12" s="20" t="s">
        <v>27</v>
      </c>
      <c r="C12" s="20" t="s">
        <v>378</v>
      </c>
      <c r="D12" s="19" t="s">
        <v>485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381</v>
      </c>
      <c r="B13" s="20" t="s">
        <v>29</v>
      </c>
      <c r="C13" s="20" t="s">
        <v>380</v>
      </c>
      <c r="D13" s="19" t="s">
        <v>485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382</v>
      </c>
      <c r="B14" s="20" t="s">
        <v>28</v>
      </c>
      <c r="C14" s="20" t="s">
        <v>273</v>
      </c>
      <c r="D14" s="19">
        <v>100</v>
      </c>
      <c r="E14" s="19" t="s">
        <v>262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383</v>
      </c>
      <c r="B15" s="20" t="s">
        <v>20</v>
      </c>
      <c r="C15" s="20" t="s">
        <v>274</v>
      </c>
      <c r="D15" s="19">
        <v>100</v>
      </c>
      <c r="E15" s="19" t="s">
        <v>262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384</v>
      </c>
      <c r="B16" s="20" t="s">
        <v>30</v>
      </c>
      <c r="C16" s="20" t="s">
        <v>276</v>
      </c>
      <c r="D16" s="19">
        <v>100</v>
      </c>
      <c r="E16" s="19" t="s">
        <v>262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385</v>
      </c>
      <c r="B17" s="20" t="s">
        <v>31</v>
      </c>
      <c r="C17" s="20" t="s">
        <v>278</v>
      </c>
      <c r="D17" s="19" t="s">
        <v>485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386</v>
      </c>
      <c r="B18" s="20" t="s">
        <v>32</v>
      </c>
      <c r="C18" s="20" t="s">
        <v>279</v>
      </c>
      <c r="D18" s="19">
        <v>100</v>
      </c>
      <c r="E18" s="19" t="s">
        <v>262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387</v>
      </c>
      <c r="B19" s="20" t="s">
        <v>33</v>
      </c>
      <c r="C19" s="20" t="s">
        <v>281</v>
      </c>
      <c r="D19" s="19">
        <v>80</v>
      </c>
      <c r="E19" s="19" t="s">
        <v>262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389</v>
      </c>
      <c r="B20" s="20" t="s">
        <v>21</v>
      </c>
      <c r="C20" s="20" t="s">
        <v>388</v>
      </c>
      <c r="D20" s="19" t="s">
        <v>485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391</v>
      </c>
      <c r="B21" s="20" t="s">
        <v>22</v>
      </c>
      <c r="C21" s="20" t="s">
        <v>390</v>
      </c>
      <c r="D21" s="19" t="s">
        <v>485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392</v>
      </c>
      <c r="B22" s="20" t="s">
        <v>23</v>
      </c>
      <c r="C22" s="20" t="s">
        <v>286</v>
      </c>
      <c r="D22" s="19">
        <v>50</v>
      </c>
      <c r="E22" s="19" t="s">
        <v>262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393</v>
      </c>
      <c r="B23" s="20" t="s">
        <v>34</v>
      </c>
      <c r="C23" s="20" t="s">
        <v>288</v>
      </c>
      <c r="D23" s="19">
        <v>100</v>
      </c>
      <c r="E23" s="19" t="s">
        <v>262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394</v>
      </c>
      <c r="B24" s="20" t="s">
        <v>65</v>
      </c>
      <c r="C24" s="20" t="s">
        <v>290</v>
      </c>
      <c r="D24" s="19">
        <v>41.5</v>
      </c>
      <c r="E24" s="19" t="s">
        <v>262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396</v>
      </c>
      <c r="B25" s="20" t="s">
        <v>35</v>
      </c>
      <c r="C25" s="20" t="s">
        <v>395</v>
      </c>
      <c r="D25" s="19" t="s">
        <v>485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398</v>
      </c>
      <c r="B26" s="20" t="s">
        <v>50</v>
      </c>
      <c r="C26" s="20" t="s">
        <v>397</v>
      </c>
      <c r="D26" s="19" t="s">
        <v>485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399</v>
      </c>
      <c r="B27" s="20" t="s">
        <v>70</v>
      </c>
      <c r="C27" s="20" t="s">
        <v>294</v>
      </c>
      <c r="D27" s="19">
        <v>27.3</v>
      </c>
      <c r="E27" s="19" t="s">
        <v>262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400</v>
      </c>
      <c r="B28" s="20" t="s">
        <v>51</v>
      </c>
      <c r="C28" s="20" t="s">
        <v>295</v>
      </c>
      <c r="D28" s="19">
        <v>50</v>
      </c>
      <c r="E28" s="19" t="s">
        <v>262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401</v>
      </c>
      <c r="B29" s="20" t="s">
        <v>52</v>
      </c>
      <c r="C29" s="20" t="s">
        <v>300</v>
      </c>
      <c r="D29" s="19">
        <v>66.7</v>
      </c>
      <c r="E29" s="19" t="s">
        <v>262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402</v>
      </c>
      <c r="B30" s="20" t="s">
        <v>71</v>
      </c>
      <c r="C30" s="20" t="s">
        <v>299</v>
      </c>
      <c r="D30" s="19">
        <v>0</v>
      </c>
      <c r="E30" s="19" t="s">
        <v>262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403</v>
      </c>
      <c r="B31" s="20" t="s">
        <v>53</v>
      </c>
      <c r="C31" s="20" t="s">
        <v>301</v>
      </c>
      <c r="D31" s="19">
        <v>42.1</v>
      </c>
      <c r="E31" s="19" t="s">
        <v>262</v>
      </c>
      <c r="F31">
        <f t="shared" si="0"/>
        <v>1</v>
      </c>
      <c r="G31" s="59" t="s">
        <v>36</v>
      </c>
    </row>
    <row r="32" spans="1:7" x14ac:dyDescent="0.25">
      <c r="A32" s="35" t="s">
        <v>404</v>
      </c>
      <c r="B32" s="36" t="s">
        <v>37</v>
      </c>
      <c r="C32" s="21" t="s">
        <v>304</v>
      </c>
      <c r="D32" s="35">
        <v>72.7</v>
      </c>
      <c r="E32" s="35" t="s">
        <v>262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405</v>
      </c>
      <c r="B33" s="20" t="s">
        <v>54</v>
      </c>
      <c r="C33" s="20" t="s">
        <v>305</v>
      </c>
      <c r="D33" s="19">
        <v>100</v>
      </c>
      <c r="E33" s="19" t="s">
        <v>262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407</v>
      </c>
      <c r="B34" s="20" t="s">
        <v>55</v>
      </c>
      <c r="C34" s="20" t="s">
        <v>406</v>
      </c>
      <c r="D34" s="19" t="s">
        <v>485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409</v>
      </c>
      <c r="B35" s="20" t="s">
        <v>38</v>
      </c>
      <c r="C35" s="20" t="s">
        <v>408</v>
      </c>
      <c r="D35" s="19" t="s">
        <v>485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410</v>
      </c>
      <c r="B36" s="20" t="s">
        <v>39</v>
      </c>
      <c r="C36" s="20" t="s">
        <v>308</v>
      </c>
      <c r="D36" s="19">
        <v>0</v>
      </c>
      <c r="E36" s="19" t="s">
        <v>262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411</v>
      </c>
      <c r="B37" s="20" t="s">
        <v>40</v>
      </c>
      <c r="C37" s="20" t="s">
        <v>310</v>
      </c>
      <c r="D37" s="19">
        <v>22.6</v>
      </c>
      <c r="E37" s="19" t="s">
        <v>262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412</v>
      </c>
      <c r="B38" s="20" t="s">
        <v>73</v>
      </c>
      <c r="C38" s="20" t="s">
        <v>311</v>
      </c>
      <c r="D38" s="19">
        <v>80</v>
      </c>
      <c r="E38" s="19" t="s">
        <v>262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413</v>
      </c>
      <c r="B39" s="20" t="s">
        <v>59</v>
      </c>
      <c r="C39" s="20" t="s">
        <v>314</v>
      </c>
      <c r="D39" s="19">
        <v>100</v>
      </c>
      <c r="E39" s="19" t="s">
        <v>262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414</v>
      </c>
      <c r="B40" s="20" t="s">
        <v>26</v>
      </c>
      <c r="C40" s="20" t="s">
        <v>316</v>
      </c>
      <c r="D40" s="19">
        <v>100</v>
      </c>
      <c r="E40" s="19" t="s">
        <v>262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415</v>
      </c>
      <c r="B41" s="20" t="s">
        <v>60</v>
      </c>
      <c r="C41" s="20" t="s">
        <v>317</v>
      </c>
      <c r="D41" s="19">
        <v>0</v>
      </c>
      <c r="E41" s="19" t="s">
        <v>262</v>
      </c>
      <c r="F41">
        <f t="shared" si="0"/>
        <v>1</v>
      </c>
      <c r="G41" s="59" t="s">
        <v>46</v>
      </c>
    </row>
    <row r="42" spans="1:7" x14ac:dyDescent="0.25">
      <c r="A42" s="35" t="s">
        <v>417</v>
      </c>
      <c r="B42" s="36" t="s">
        <v>61</v>
      </c>
      <c r="C42" s="36" t="s">
        <v>416</v>
      </c>
      <c r="D42" s="35" t="s">
        <v>485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418</v>
      </c>
      <c r="B43" s="20" t="s">
        <v>75</v>
      </c>
      <c r="C43" s="20" t="s">
        <v>319</v>
      </c>
      <c r="D43" s="19">
        <v>100</v>
      </c>
      <c r="E43" s="19" t="s">
        <v>262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419</v>
      </c>
      <c r="B44" s="20" t="s">
        <v>78</v>
      </c>
      <c r="C44" s="20" t="s">
        <v>322</v>
      </c>
      <c r="D44" s="19">
        <v>50</v>
      </c>
      <c r="E44" s="19" t="s">
        <v>262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421</v>
      </c>
      <c r="B45" s="20" t="s">
        <v>24</v>
      </c>
      <c r="C45" s="20" t="s">
        <v>420</v>
      </c>
      <c r="D45" s="19" t="s">
        <v>485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422</v>
      </c>
      <c r="B46" s="20" t="s">
        <v>41</v>
      </c>
      <c r="C46" s="20" t="s">
        <v>324</v>
      </c>
      <c r="D46" s="19">
        <v>50</v>
      </c>
      <c r="E46" s="19" t="s">
        <v>262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423</v>
      </c>
      <c r="B47" s="20" t="s">
        <v>80</v>
      </c>
      <c r="C47" s="20" t="s">
        <v>325</v>
      </c>
      <c r="D47" s="19">
        <v>100</v>
      </c>
      <c r="E47" s="19" t="s">
        <v>262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424</v>
      </c>
      <c r="B48" s="20" t="s">
        <v>81</v>
      </c>
      <c r="C48" s="20" t="s">
        <v>326</v>
      </c>
      <c r="D48" s="19">
        <v>100</v>
      </c>
      <c r="E48" s="19" t="s">
        <v>262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425</v>
      </c>
      <c r="B49" s="20" t="s">
        <v>42</v>
      </c>
      <c r="C49" s="20" t="s">
        <v>330</v>
      </c>
      <c r="D49" s="19">
        <v>50</v>
      </c>
      <c r="E49" s="19" t="s">
        <v>262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426</v>
      </c>
      <c r="B50" s="20" t="s">
        <v>43</v>
      </c>
      <c r="C50" s="20" t="s">
        <v>332</v>
      </c>
      <c r="D50" s="19">
        <v>100</v>
      </c>
      <c r="E50" s="19" t="s">
        <v>262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427</v>
      </c>
      <c r="B51" s="20" t="s">
        <v>82</v>
      </c>
      <c r="C51" s="20" t="s">
        <v>333</v>
      </c>
      <c r="D51" s="19">
        <v>44.4</v>
      </c>
      <c r="E51" s="19" t="s">
        <v>262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428</v>
      </c>
      <c r="B52" s="20" t="s">
        <v>83</v>
      </c>
      <c r="C52" s="20" t="s">
        <v>334</v>
      </c>
      <c r="D52" s="19">
        <v>100</v>
      </c>
      <c r="E52" s="19" t="s">
        <v>262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429</v>
      </c>
      <c r="B53" s="20" t="s">
        <v>44</v>
      </c>
      <c r="C53" s="20" t="s">
        <v>336</v>
      </c>
      <c r="D53" s="19">
        <v>33.299999999999997</v>
      </c>
      <c r="E53" s="19" t="s">
        <v>262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430</v>
      </c>
      <c r="B54" s="20" t="s">
        <v>84</v>
      </c>
      <c r="C54" s="20" t="s">
        <v>337</v>
      </c>
      <c r="D54" s="19">
        <v>32.700000000000003</v>
      </c>
      <c r="E54" s="19" t="s">
        <v>262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431</v>
      </c>
      <c r="B55" s="20" t="s">
        <v>45</v>
      </c>
      <c r="C55" s="20" t="s">
        <v>339</v>
      </c>
      <c r="D55" s="19">
        <v>100</v>
      </c>
      <c r="E55" s="19" t="s">
        <v>262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432</v>
      </c>
      <c r="B56" s="20" t="s">
        <v>36</v>
      </c>
      <c r="C56" s="20" t="s">
        <v>292</v>
      </c>
      <c r="D56" s="19" t="s">
        <v>485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433</v>
      </c>
      <c r="B57" s="20" t="s">
        <v>85</v>
      </c>
      <c r="C57" s="20" t="s">
        <v>340</v>
      </c>
      <c r="D57" s="19">
        <v>92.9</v>
      </c>
      <c r="E57" s="19" t="s">
        <v>262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434</v>
      </c>
      <c r="B58" s="20" t="s">
        <v>86</v>
      </c>
      <c r="C58" s="20" t="s">
        <v>341</v>
      </c>
      <c r="D58" s="19">
        <v>45</v>
      </c>
      <c r="E58" s="19" t="s">
        <v>262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435</v>
      </c>
      <c r="B59" s="20" t="s">
        <v>90</v>
      </c>
      <c r="C59" s="20" t="s">
        <v>344</v>
      </c>
      <c r="D59" s="19">
        <v>33.299999999999997</v>
      </c>
      <c r="E59" s="19" t="s">
        <v>262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436</v>
      </c>
      <c r="B60" s="20" t="s">
        <v>46</v>
      </c>
      <c r="C60" s="20" t="s">
        <v>346</v>
      </c>
      <c r="D60" s="19">
        <v>33.299999999999997</v>
      </c>
      <c r="E60" s="19" t="s">
        <v>262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437</v>
      </c>
      <c r="B61" s="20" t="s">
        <v>47</v>
      </c>
      <c r="C61" s="20" t="s">
        <v>348</v>
      </c>
      <c r="D61" s="19">
        <v>66.7</v>
      </c>
      <c r="E61" s="19" t="s">
        <v>262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439</v>
      </c>
      <c r="B62" s="20" t="s">
        <v>48</v>
      </c>
      <c r="C62" s="20" t="s">
        <v>438</v>
      </c>
      <c r="D62" s="19" t="s">
        <v>485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441</v>
      </c>
      <c r="B63" s="20" t="s">
        <v>91</v>
      </c>
      <c r="C63" s="20" t="s">
        <v>440</v>
      </c>
      <c r="D63" s="19" t="s">
        <v>485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442</v>
      </c>
      <c r="B64" s="20" t="s">
        <v>94</v>
      </c>
      <c r="C64" s="20" t="s">
        <v>351</v>
      </c>
      <c r="D64" s="19">
        <v>58.3</v>
      </c>
      <c r="E64" s="19" t="s">
        <v>262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443</v>
      </c>
      <c r="B65" s="20" t="s">
        <v>95</v>
      </c>
      <c r="C65" s="20" t="s">
        <v>352</v>
      </c>
      <c r="D65" s="19">
        <v>41.5</v>
      </c>
      <c r="E65" s="19" t="s">
        <v>262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444</v>
      </c>
      <c r="B66" s="20" t="s">
        <v>96</v>
      </c>
      <c r="C66" s="20" t="s">
        <v>353</v>
      </c>
      <c r="D66" s="19">
        <v>40</v>
      </c>
      <c r="E66" s="19" t="s">
        <v>262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445</v>
      </c>
      <c r="B67" s="20" t="s">
        <v>99</v>
      </c>
      <c r="C67" s="20" t="s">
        <v>354</v>
      </c>
      <c r="D67" s="19">
        <v>42.9</v>
      </c>
      <c r="E67" s="19" t="s">
        <v>262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447</v>
      </c>
      <c r="B68" s="20" t="s">
        <v>69</v>
      </c>
      <c r="C68" s="20" t="s">
        <v>446</v>
      </c>
      <c r="D68" s="19" t="s">
        <v>485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449</v>
      </c>
      <c r="B69" s="36" t="s">
        <v>100</v>
      </c>
      <c r="C69" s="36" t="s">
        <v>448</v>
      </c>
      <c r="D69" s="35">
        <v>68.8</v>
      </c>
      <c r="E69" s="35" t="s">
        <v>262</v>
      </c>
      <c r="F69">
        <f t="shared" si="1"/>
        <v>1</v>
      </c>
      <c r="G69" s="60" t="s">
        <v>74</v>
      </c>
    </row>
    <row r="70" spans="1:7" x14ac:dyDescent="0.25">
      <c r="A70" s="35" t="s">
        <v>450</v>
      </c>
      <c r="B70" s="37" t="s">
        <v>15</v>
      </c>
      <c r="C70" s="36" t="s">
        <v>269</v>
      </c>
      <c r="D70" s="35">
        <v>75</v>
      </c>
      <c r="E70" s="35" t="s">
        <v>262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451</v>
      </c>
      <c r="B71" s="20" t="s">
        <v>14</v>
      </c>
      <c r="C71" s="20" t="s">
        <v>268</v>
      </c>
      <c r="D71" s="19">
        <v>20</v>
      </c>
      <c r="E71" s="19" t="s">
        <v>262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452</v>
      </c>
      <c r="B72" s="20" t="s">
        <v>16</v>
      </c>
      <c r="C72" s="20" t="s">
        <v>270</v>
      </c>
      <c r="D72" s="19">
        <v>75</v>
      </c>
      <c r="E72" s="19" t="s">
        <v>262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453</v>
      </c>
      <c r="B73" s="20" t="s">
        <v>57</v>
      </c>
      <c r="C73" s="20" t="s">
        <v>306</v>
      </c>
      <c r="D73" s="19">
        <v>100</v>
      </c>
      <c r="E73" s="19" t="s">
        <v>262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454</v>
      </c>
      <c r="B74" s="22" t="s">
        <v>72</v>
      </c>
      <c r="C74" s="20" t="s">
        <v>302</v>
      </c>
      <c r="D74" s="19">
        <v>37.9</v>
      </c>
      <c r="E74" s="19" t="s">
        <v>262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456</v>
      </c>
      <c r="B75" s="20" t="s">
        <v>63</v>
      </c>
      <c r="C75" s="20" t="s">
        <v>455</v>
      </c>
      <c r="D75" s="19">
        <v>100</v>
      </c>
      <c r="E75" s="19" t="s">
        <v>262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457</v>
      </c>
      <c r="B76" s="20" t="s">
        <v>64</v>
      </c>
      <c r="C76" s="20" t="s">
        <v>285</v>
      </c>
      <c r="D76" s="19">
        <v>61.5</v>
      </c>
      <c r="E76" s="19" t="s">
        <v>262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459</v>
      </c>
      <c r="B77" s="20" t="s">
        <v>458</v>
      </c>
      <c r="C77" s="20" t="s">
        <v>293</v>
      </c>
      <c r="D77" s="19">
        <v>100</v>
      </c>
      <c r="E77" s="19" t="s">
        <v>262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460</v>
      </c>
      <c r="B78" s="20" t="s">
        <v>67</v>
      </c>
      <c r="C78" s="20" t="s">
        <v>297</v>
      </c>
      <c r="D78" s="19" t="s">
        <v>485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461</v>
      </c>
      <c r="B79" s="20" t="s">
        <v>68</v>
      </c>
      <c r="C79" s="20" t="s">
        <v>328</v>
      </c>
      <c r="D79" s="19">
        <v>100</v>
      </c>
      <c r="E79" s="19" t="s">
        <v>262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462</v>
      </c>
      <c r="B80" s="22" t="s">
        <v>76</v>
      </c>
      <c r="C80" s="20" t="s">
        <v>320</v>
      </c>
      <c r="D80" s="19">
        <v>42.9</v>
      </c>
      <c r="E80" s="19" t="s">
        <v>262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464</v>
      </c>
      <c r="B81" s="20" t="s">
        <v>74</v>
      </c>
      <c r="C81" s="20" t="s">
        <v>463</v>
      </c>
      <c r="D81" s="19" t="s">
        <v>485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466</v>
      </c>
      <c r="B82" s="20" t="s">
        <v>25</v>
      </c>
      <c r="C82" s="20" t="s">
        <v>465</v>
      </c>
      <c r="D82" s="19" t="s">
        <v>485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468</v>
      </c>
      <c r="B83" s="20" t="s">
        <v>49</v>
      </c>
      <c r="C83" s="20" t="s">
        <v>467</v>
      </c>
      <c r="D83" s="19" t="s">
        <v>485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470</v>
      </c>
      <c r="B84" s="20" t="s">
        <v>56</v>
      </c>
      <c r="C84" s="20" t="s">
        <v>469</v>
      </c>
      <c r="D84" s="19" t="s">
        <v>485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472</v>
      </c>
      <c r="B85" s="20" t="s">
        <v>62</v>
      </c>
      <c r="C85" s="20" t="s">
        <v>471</v>
      </c>
      <c r="D85" s="19" t="s">
        <v>485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473</v>
      </c>
      <c r="B86" s="20" t="s">
        <v>77</v>
      </c>
      <c r="C86" s="20" t="s">
        <v>321</v>
      </c>
      <c r="D86" s="19">
        <v>0</v>
      </c>
      <c r="E86" s="19" t="s">
        <v>262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474</v>
      </c>
      <c r="B87" s="22" t="s">
        <v>88</v>
      </c>
      <c r="C87" s="20" t="s">
        <v>342</v>
      </c>
      <c r="D87" s="19">
        <v>48.6</v>
      </c>
      <c r="E87" s="19" t="s">
        <v>262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476</v>
      </c>
      <c r="B88" s="20" t="s">
        <v>79</v>
      </c>
      <c r="C88" s="20" t="s">
        <v>475</v>
      </c>
      <c r="D88" s="19" t="s">
        <v>485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477</v>
      </c>
      <c r="B89" s="20" t="s">
        <v>89</v>
      </c>
      <c r="C89" s="20" t="s">
        <v>343</v>
      </c>
      <c r="D89" s="19">
        <v>50</v>
      </c>
      <c r="E89" s="19" t="s">
        <v>262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479</v>
      </c>
      <c r="B90" s="20" t="s">
        <v>87</v>
      </c>
      <c r="C90" s="20" t="s">
        <v>478</v>
      </c>
      <c r="D90" s="19" t="s">
        <v>485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481</v>
      </c>
      <c r="B91" s="20" t="s">
        <v>98</v>
      </c>
      <c r="C91" s="20" t="s">
        <v>480</v>
      </c>
      <c r="D91" s="19" t="s">
        <v>485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482</v>
      </c>
      <c r="B92" s="22" t="s">
        <v>92</v>
      </c>
      <c r="C92" s="20" t="s">
        <v>349</v>
      </c>
      <c r="D92" s="19">
        <v>54.5</v>
      </c>
      <c r="E92" s="19" t="s">
        <v>262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483</v>
      </c>
      <c r="B93" s="20" t="s">
        <v>58</v>
      </c>
      <c r="C93" s="20" t="s">
        <v>312</v>
      </c>
      <c r="D93" s="19">
        <v>100</v>
      </c>
      <c r="E93" s="19" t="s">
        <v>262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484</v>
      </c>
      <c r="B94" s="20" t="s">
        <v>93</v>
      </c>
      <c r="C94" s="20" t="s">
        <v>350</v>
      </c>
      <c r="D94" s="19">
        <v>0</v>
      </c>
      <c r="E94" s="19" t="s">
        <v>262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486</v>
      </c>
      <c r="B95" s="20" t="s">
        <v>97</v>
      </c>
      <c r="C95" s="20" t="s">
        <v>355</v>
      </c>
      <c r="D95" s="19">
        <v>50</v>
      </c>
      <c r="E95" s="19" t="s">
        <v>262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357</v>
      </c>
      <c r="B1" s="17" t="s">
        <v>358</v>
      </c>
      <c r="C1" s="17" t="s">
        <v>359</v>
      </c>
      <c r="D1" s="17" t="s">
        <v>360</v>
      </c>
    </row>
    <row r="2" spans="1:6" ht="15.75" thickBot="1" x14ac:dyDescent="0.3">
      <c r="A2" s="18" t="s">
        <v>362</v>
      </c>
      <c r="B2" s="20" t="s">
        <v>7</v>
      </c>
      <c r="C2" s="20" t="s">
        <v>261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363</v>
      </c>
      <c r="B3" s="20" t="s">
        <v>8</v>
      </c>
      <c r="C3" s="20" t="s">
        <v>263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364</v>
      </c>
      <c r="B4" s="20" t="s">
        <v>9</v>
      </c>
      <c r="C4" s="20" t="s">
        <v>365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366</v>
      </c>
      <c r="B5" s="20" t="s">
        <v>10</v>
      </c>
      <c r="C5" s="20" t="s">
        <v>265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367</v>
      </c>
      <c r="B6" s="20" t="s">
        <v>11</v>
      </c>
      <c r="C6" s="20" t="s">
        <v>266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368</v>
      </c>
      <c r="B7" s="20" t="s">
        <v>12</v>
      </c>
      <c r="C7" s="20" t="s">
        <v>369</v>
      </c>
      <c r="D7" s="20" t="s">
        <v>370</v>
      </c>
      <c r="E7">
        <f t="shared" si="0"/>
        <v>1</v>
      </c>
      <c r="F7" s="59" t="s">
        <v>12</v>
      </c>
    </row>
    <row r="8" spans="1:6" ht="15.75" thickBot="1" x14ac:dyDescent="0.3">
      <c r="A8" s="18" t="s">
        <v>371</v>
      </c>
      <c r="B8" s="20" t="s">
        <v>13</v>
      </c>
      <c r="C8" s="20" t="s">
        <v>267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372</v>
      </c>
      <c r="B9" s="20" t="s">
        <v>17</v>
      </c>
      <c r="C9" s="20" t="s">
        <v>373</v>
      </c>
      <c r="D9" s="20" t="s">
        <v>370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374</v>
      </c>
      <c r="B10" s="20" t="s">
        <v>18</v>
      </c>
      <c r="C10" s="20" t="s">
        <v>375</v>
      </c>
      <c r="D10" s="20" t="s">
        <v>370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376</v>
      </c>
      <c r="B11" s="20" t="s">
        <v>19</v>
      </c>
      <c r="C11" s="20" t="s">
        <v>271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377</v>
      </c>
      <c r="B12" s="20" t="s">
        <v>27</v>
      </c>
      <c r="C12" s="20" t="s">
        <v>378</v>
      </c>
      <c r="D12" s="20" t="s">
        <v>370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379</v>
      </c>
      <c r="B13" s="20" t="s">
        <v>29</v>
      </c>
      <c r="C13" s="20" t="s">
        <v>380</v>
      </c>
      <c r="D13" s="20" t="s">
        <v>370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381</v>
      </c>
      <c r="B14" s="20" t="s">
        <v>28</v>
      </c>
      <c r="C14" s="20" t="s">
        <v>273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382</v>
      </c>
      <c r="B15" s="20" t="s">
        <v>20</v>
      </c>
      <c r="C15" s="20" t="s">
        <v>274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383</v>
      </c>
      <c r="B16" s="20" t="s">
        <v>30</v>
      </c>
      <c r="C16" s="20" t="s">
        <v>276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384</v>
      </c>
      <c r="B17" s="20" t="s">
        <v>31</v>
      </c>
      <c r="C17" s="20" t="s">
        <v>278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385</v>
      </c>
      <c r="B18" s="20" t="s">
        <v>32</v>
      </c>
      <c r="C18" s="20" t="s">
        <v>279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386</v>
      </c>
      <c r="B19" s="20" t="s">
        <v>33</v>
      </c>
      <c r="C19" s="20" t="s">
        <v>281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387</v>
      </c>
      <c r="B20" s="20" t="s">
        <v>21</v>
      </c>
      <c r="C20" s="20" t="s">
        <v>388</v>
      </c>
      <c r="D20" s="20" t="s">
        <v>370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389</v>
      </c>
      <c r="B21" s="20" t="s">
        <v>22</v>
      </c>
      <c r="C21" s="20" t="s">
        <v>390</v>
      </c>
      <c r="D21" s="20" t="s">
        <v>370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391</v>
      </c>
      <c r="B22" s="20" t="s">
        <v>23</v>
      </c>
      <c r="C22" s="20" t="s">
        <v>286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392</v>
      </c>
      <c r="B23" s="20" t="s">
        <v>34</v>
      </c>
      <c r="C23" s="20" t="s">
        <v>288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393</v>
      </c>
      <c r="B24" s="20" t="s">
        <v>65</v>
      </c>
      <c r="C24" s="20" t="s">
        <v>290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394</v>
      </c>
      <c r="B25" s="20" t="s">
        <v>35</v>
      </c>
      <c r="C25" s="20" t="s">
        <v>395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396</v>
      </c>
      <c r="B26" s="20" t="s">
        <v>50</v>
      </c>
      <c r="C26" s="20" t="s">
        <v>397</v>
      </c>
      <c r="D26" s="20" t="s">
        <v>370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398</v>
      </c>
      <c r="B27" s="20" t="s">
        <v>70</v>
      </c>
      <c r="C27" s="20" t="s">
        <v>294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399</v>
      </c>
      <c r="B28" s="20" t="s">
        <v>51</v>
      </c>
      <c r="C28" s="20" t="s">
        <v>295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400</v>
      </c>
      <c r="B29" s="20" t="s">
        <v>52</v>
      </c>
      <c r="C29" s="20" t="s">
        <v>300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401</v>
      </c>
      <c r="B30" s="20" t="s">
        <v>71</v>
      </c>
      <c r="C30" s="20" t="s">
        <v>299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402</v>
      </c>
      <c r="B31" s="20" t="s">
        <v>53</v>
      </c>
      <c r="C31" s="20" t="s">
        <v>301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403</v>
      </c>
      <c r="B32" s="36" t="s">
        <v>37</v>
      </c>
      <c r="C32" s="21" t="s">
        <v>304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404</v>
      </c>
      <c r="B33" s="20" t="s">
        <v>54</v>
      </c>
      <c r="C33" s="20" t="s">
        <v>305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405</v>
      </c>
      <c r="B34" s="20" t="s">
        <v>55</v>
      </c>
      <c r="C34" s="20" t="s">
        <v>406</v>
      </c>
      <c r="D34" s="20" t="s">
        <v>370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407</v>
      </c>
      <c r="B35" s="20" t="s">
        <v>38</v>
      </c>
      <c r="C35" s="20" t="s">
        <v>408</v>
      </c>
      <c r="D35" s="20" t="s">
        <v>370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409</v>
      </c>
      <c r="B36" s="20" t="s">
        <v>39</v>
      </c>
      <c r="C36" s="20" t="s">
        <v>308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410</v>
      </c>
      <c r="B37" s="36" t="s">
        <v>40</v>
      </c>
      <c r="C37" s="36" t="s">
        <v>310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411</v>
      </c>
      <c r="B38" s="20" t="s">
        <v>73</v>
      </c>
      <c r="C38" s="20" t="s">
        <v>311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412</v>
      </c>
      <c r="B39" s="20" t="s">
        <v>59</v>
      </c>
      <c r="C39" s="20" t="s">
        <v>314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413</v>
      </c>
      <c r="B40" s="20" t="s">
        <v>26</v>
      </c>
      <c r="C40" s="20" t="s">
        <v>316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414</v>
      </c>
      <c r="B41" s="20" t="s">
        <v>60</v>
      </c>
      <c r="C41" s="20" t="s">
        <v>317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415</v>
      </c>
      <c r="B42" s="20" t="s">
        <v>61</v>
      </c>
      <c r="C42" s="20" t="s">
        <v>416</v>
      </c>
      <c r="D42" s="20" t="s">
        <v>370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417</v>
      </c>
      <c r="B43" s="20" t="s">
        <v>75</v>
      </c>
      <c r="C43" s="20" t="s">
        <v>319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418</v>
      </c>
      <c r="B44" s="20" t="s">
        <v>78</v>
      </c>
      <c r="C44" s="20" t="s">
        <v>322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419</v>
      </c>
      <c r="B45" s="20" t="s">
        <v>24</v>
      </c>
      <c r="C45" s="20" t="s">
        <v>420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421</v>
      </c>
      <c r="B46" s="20" t="s">
        <v>41</v>
      </c>
      <c r="C46" s="20" t="s">
        <v>324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422</v>
      </c>
      <c r="B47" s="20" t="s">
        <v>80</v>
      </c>
      <c r="C47" s="20" t="s">
        <v>325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423</v>
      </c>
      <c r="B48" s="20" t="s">
        <v>81</v>
      </c>
      <c r="C48" s="20" t="s">
        <v>326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424</v>
      </c>
      <c r="B49" s="20" t="s">
        <v>42</v>
      </c>
      <c r="C49" s="20" t="s">
        <v>330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425</v>
      </c>
      <c r="B50" s="20" t="s">
        <v>43</v>
      </c>
      <c r="C50" s="20" t="s">
        <v>332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426</v>
      </c>
      <c r="B51" s="20" t="s">
        <v>82</v>
      </c>
      <c r="C51" s="20" t="s">
        <v>333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427</v>
      </c>
      <c r="B52" s="20" t="s">
        <v>83</v>
      </c>
      <c r="C52" s="20" t="s">
        <v>334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428</v>
      </c>
      <c r="B53" s="20" t="s">
        <v>44</v>
      </c>
      <c r="C53" s="20" t="s">
        <v>336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429</v>
      </c>
      <c r="B54" s="20" t="s">
        <v>84</v>
      </c>
      <c r="C54" s="20" t="s">
        <v>337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430</v>
      </c>
      <c r="B55" s="20" t="s">
        <v>45</v>
      </c>
      <c r="C55" s="20" t="s">
        <v>339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431</v>
      </c>
      <c r="B56" s="20" t="s">
        <v>36</v>
      </c>
      <c r="C56" s="20" t="s">
        <v>292</v>
      </c>
      <c r="D56" s="20" t="s">
        <v>370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432</v>
      </c>
      <c r="B57" s="20" t="s">
        <v>85</v>
      </c>
      <c r="C57" s="20" t="s">
        <v>340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433</v>
      </c>
      <c r="B58" s="20" t="s">
        <v>86</v>
      </c>
      <c r="C58" s="20" t="s">
        <v>341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434</v>
      </c>
      <c r="B59" s="20" t="s">
        <v>90</v>
      </c>
      <c r="C59" s="20" t="s">
        <v>344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435</v>
      </c>
      <c r="B60" s="20" t="s">
        <v>46</v>
      </c>
      <c r="C60" s="20" t="s">
        <v>346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436</v>
      </c>
      <c r="B61" s="36" t="s">
        <v>47</v>
      </c>
      <c r="C61" s="36" t="s">
        <v>348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437</v>
      </c>
      <c r="B62" s="20" t="s">
        <v>48</v>
      </c>
      <c r="C62" s="20" t="s">
        <v>438</v>
      </c>
      <c r="D62" s="20" t="s">
        <v>370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439</v>
      </c>
      <c r="B63" s="20" t="s">
        <v>91</v>
      </c>
      <c r="C63" s="20" t="s">
        <v>440</v>
      </c>
      <c r="D63" s="20" t="s">
        <v>370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441</v>
      </c>
      <c r="B64" s="20" t="s">
        <v>94</v>
      </c>
      <c r="C64" s="20" t="s">
        <v>351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442</v>
      </c>
      <c r="B65" s="20" t="s">
        <v>95</v>
      </c>
      <c r="C65" s="20" t="s">
        <v>352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443</v>
      </c>
      <c r="B66" s="20" t="s">
        <v>96</v>
      </c>
      <c r="C66" s="20" t="s">
        <v>353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444</v>
      </c>
      <c r="B67" s="20" t="s">
        <v>99</v>
      </c>
      <c r="C67" s="20" t="s">
        <v>354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445</v>
      </c>
      <c r="B68" s="20" t="s">
        <v>69</v>
      </c>
      <c r="C68" s="20" t="s">
        <v>446</v>
      </c>
      <c r="D68" s="20" t="s">
        <v>370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447</v>
      </c>
      <c r="B69" s="20" t="s">
        <v>100</v>
      </c>
      <c r="C69" s="20" t="s">
        <v>448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449</v>
      </c>
      <c r="B70" s="22" t="s">
        <v>15</v>
      </c>
      <c r="C70" s="20" t="s">
        <v>269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450</v>
      </c>
      <c r="B71" s="20" t="s">
        <v>14</v>
      </c>
      <c r="C71" s="20" t="s">
        <v>268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451</v>
      </c>
      <c r="B72" s="20" t="s">
        <v>16</v>
      </c>
      <c r="C72" s="20" t="s">
        <v>270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452</v>
      </c>
      <c r="B73" s="20" t="s">
        <v>57</v>
      </c>
      <c r="C73" s="20" t="s">
        <v>306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453</v>
      </c>
      <c r="B74" s="22" t="s">
        <v>72</v>
      </c>
      <c r="C74" s="20" t="s">
        <v>302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454</v>
      </c>
      <c r="B75" s="20" t="s">
        <v>63</v>
      </c>
      <c r="C75" s="20" t="s">
        <v>455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456</v>
      </c>
      <c r="B76" s="20" t="s">
        <v>64</v>
      </c>
      <c r="C76" s="20" t="s">
        <v>285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457</v>
      </c>
      <c r="B77" s="20" t="s">
        <v>458</v>
      </c>
      <c r="C77" s="20" t="s">
        <v>293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459</v>
      </c>
      <c r="B78" s="20" t="s">
        <v>67</v>
      </c>
      <c r="C78" s="20" t="s">
        <v>297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460</v>
      </c>
      <c r="B79" s="20" t="s">
        <v>68</v>
      </c>
      <c r="C79" s="20" t="s">
        <v>328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461</v>
      </c>
      <c r="B80" s="22" t="s">
        <v>76</v>
      </c>
      <c r="C80" s="20" t="s">
        <v>320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462</v>
      </c>
      <c r="B81" s="20" t="s">
        <v>74</v>
      </c>
      <c r="C81" s="20" t="s">
        <v>463</v>
      </c>
      <c r="D81" s="20" t="s">
        <v>370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464</v>
      </c>
      <c r="B82" s="36" t="s">
        <v>25</v>
      </c>
      <c r="C82" s="36" t="s">
        <v>465</v>
      </c>
      <c r="D82" s="36" t="s">
        <v>370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466</v>
      </c>
      <c r="B83" s="20" t="s">
        <v>49</v>
      </c>
      <c r="C83" s="20" t="s">
        <v>467</v>
      </c>
      <c r="D83" s="20" t="s">
        <v>370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468</v>
      </c>
      <c r="B84" s="20" t="s">
        <v>56</v>
      </c>
      <c r="C84" s="20" t="s">
        <v>469</v>
      </c>
      <c r="D84" s="20" t="s">
        <v>370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470</v>
      </c>
      <c r="B85" s="20" t="s">
        <v>62</v>
      </c>
      <c r="C85" s="20" t="s">
        <v>471</v>
      </c>
      <c r="D85" s="20" t="s">
        <v>370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472</v>
      </c>
      <c r="B86" s="20" t="s">
        <v>77</v>
      </c>
      <c r="C86" s="20" t="s">
        <v>321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473</v>
      </c>
      <c r="B87" s="22" t="s">
        <v>88</v>
      </c>
      <c r="C87" s="20" t="s">
        <v>342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474</v>
      </c>
      <c r="B88" s="20" t="s">
        <v>79</v>
      </c>
      <c r="C88" s="20" t="s">
        <v>475</v>
      </c>
      <c r="D88" s="20" t="s">
        <v>370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476</v>
      </c>
      <c r="B89" s="20" t="s">
        <v>89</v>
      </c>
      <c r="C89" s="20" t="s">
        <v>343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477</v>
      </c>
      <c r="B90" s="20" t="s">
        <v>87</v>
      </c>
      <c r="C90" s="20" t="s">
        <v>478</v>
      </c>
      <c r="D90" s="20" t="s">
        <v>370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479</v>
      </c>
      <c r="B91" s="20" t="s">
        <v>98</v>
      </c>
      <c r="C91" s="20" t="s">
        <v>480</v>
      </c>
      <c r="D91" s="20" t="s">
        <v>370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481</v>
      </c>
      <c r="B92" s="22" t="s">
        <v>92</v>
      </c>
      <c r="C92" s="20" t="s">
        <v>349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482</v>
      </c>
      <c r="B93" s="20" t="s">
        <v>58</v>
      </c>
      <c r="C93" s="20" t="s">
        <v>312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483</v>
      </c>
      <c r="B94" s="20" t="s">
        <v>93</v>
      </c>
      <c r="C94" s="20" t="s">
        <v>350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484</v>
      </c>
      <c r="B95" s="20" t="s">
        <v>97</v>
      </c>
      <c r="C95" s="20" t="s">
        <v>355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524</v>
      </c>
      <c r="B1" s="12" t="s">
        <v>212</v>
      </c>
      <c r="C1" s="12" t="s">
        <v>213</v>
      </c>
      <c r="D1" s="12" t="s">
        <v>251</v>
      </c>
      <c r="E1" s="12" t="s">
        <v>214</v>
      </c>
      <c r="F1" s="12" t="s">
        <v>252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253</v>
      </c>
      <c r="L1" s="12" t="s">
        <v>217</v>
      </c>
      <c r="M1" s="12" t="s">
        <v>20</v>
      </c>
      <c r="N1" s="12" t="s">
        <v>218</v>
      </c>
      <c r="O1" s="12" t="s">
        <v>254</v>
      </c>
      <c r="P1" s="12" t="s">
        <v>219</v>
      </c>
      <c r="Q1" s="12" t="s">
        <v>220</v>
      </c>
      <c r="R1" s="12" t="s">
        <v>221</v>
      </c>
      <c r="S1" s="12" t="s">
        <v>222</v>
      </c>
      <c r="T1" s="12" t="s">
        <v>223</v>
      </c>
      <c r="U1" s="12" t="s">
        <v>224</v>
      </c>
      <c r="V1" s="12" t="s">
        <v>225</v>
      </c>
      <c r="W1" s="12" t="s">
        <v>226</v>
      </c>
      <c r="X1" s="12" t="s">
        <v>227</v>
      </c>
      <c r="Y1" s="12" t="s">
        <v>51</v>
      </c>
      <c r="Z1" s="12" t="s">
        <v>255</v>
      </c>
      <c r="AA1" s="12" t="s">
        <v>228</v>
      </c>
      <c r="AB1" s="12" t="s">
        <v>52</v>
      </c>
      <c r="AC1" s="12" t="s">
        <v>53</v>
      </c>
      <c r="AD1" s="12" t="s">
        <v>72</v>
      </c>
      <c r="AE1" s="12" t="s">
        <v>229</v>
      </c>
      <c r="AF1" s="12" t="s">
        <v>230</v>
      </c>
      <c r="AG1" s="12" t="s">
        <v>57</v>
      </c>
      <c r="AH1" s="12" t="s">
        <v>231</v>
      </c>
      <c r="AI1" s="12" t="s">
        <v>232</v>
      </c>
      <c r="AJ1" s="12" t="s">
        <v>233</v>
      </c>
      <c r="AK1" s="12" t="s">
        <v>234</v>
      </c>
      <c r="AL1" s="12" t="s">
        <v>59</v>
      </c>
      <c r="AM1" s="12" t="s">
        <v>235</v>
      </c>
      <c r="AN1" s="12" t="s">
        <v>60</v>
      </c>
      <c r="AO1" s="12" t="s">
        <v>236</v>
      </c>
      <c r="AP1" s="12" t="s">
        <v>76</v>
      </c>
      <c r="AQ1" s="12" t="s">
        <v>77</v>
      </c>
      <c r="AR1" s="12" t="s">
        <v>78</v>
      </c>
      <c r="AS1" s="12" t="s">
        <v>256</v>
      </c>
      <c r="AT1" s="12" t="s">
        <v>237</v>
      </c>
      <c r="AU1" s="12" t="s">
        <v>80</v>
      </c>
      <c r="AV1" s="12" t="s">
        <v>238</v>
      </c>
      <c r="AW1" s="12" t="s">
        <v>239</v>
      </c>
      <c r="AX1" s="12" t="s">
        <v>240</v>
      </c>
      <c r="AY1" s="12" t="s">
        <v>241</v>
      </c>
      <c r="AZ1" s="12" t="s">
        <v>242</v>
      </c>
      <c r="BA1" s="12" t="s">
        <v>83</v>
      </c>
      <c r="BB1" s="12" t="s">
        <v>243</v>
      </c>
      <c r="BC1" s="12" t="s">
        <v>84</v>
      </c>
      <c r="BD1" s="12" t="s">
        <v>244</v>
      </c>
      <c r="BE1" s="12" t="s">
        <v>245</v>
      </c>
      <c r="BF1" s="12" t="s">
        <v>246</v>
      </c>
      <c r="BG1" s="12" t="s">
        <v>88</v>
      </c>
      <c r="BH1" s="12" t="s">
        <v>247</v>
      </c>
      <c r="BI1" s="12" t="s">
        <v>90</v>
      </c>
      <c r="BJ1" s="12" t="s">
        <v>248</v>
      </c>
      <c r="BK1" s="12" t="s">
        <v>249</v>
      </c>
      <c r="BL1" s="12" t="s">
        <v>92</v>
      </c>
      <c r="BM1" s="12" t="s">
        <v>250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257</v>
      </c>
      <c r="D1" s="26" t="s">
        <v>258</v>
      </c>
      <c r="E1" s="13" t="s">
        <v>259</v>
      </c>
      <c r="F1" s="26" t="s">
        <v>260</v>
      </c>
    </row>
    <row r="2" spans="1:6" ht="15" customHeight="1" x14ac:dyDescent="0.25">
      <c r="A2" s="24" t="s">
        <v>101</v>
      </c>
      <c r="B2" s="26" t="s">
        <v>7</v>
      </c>
      <c r="C2" s="26" t="s">
        <v>261</v>
      </c>
      <c r="D2" s="41" t="s">
        <v>488</v>
      </c>
      <c r="E2" s="26" t="s">
        <v>262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263</v>
      </c>
      <c r="D3" s="38" t="s">
        <v>489</v>
      </c>
      <c r="E3" s="14" t="s">
        <v>262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264</v>
      </c>
      <c r="D4" s="41" t="s">
        <v>202</v>
      </c>
      <c r="E4" s="26" t="s">
        <v>262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265</v>
      </c>
      <c r="D5" s="38" t="s">
        <v>490</v>
      </c>
      <c r="E5" s="14" t="s">
        <v>262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266</v>
      </c>
      <c r="D6" s="38" t="s">
        <v>491</v>
      </c>
      <c r="E6" s="14" t="s">
        <v>262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267</v>
      </c>
      <c r="D7" s="38" t="s">
        <v>195</v>
      </c>
      <c r="E7" s="14" t="s">
        <v>262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268</v>
      </c>
      <c r="D8" s="38" t="s">
        <v>206</v>
      </c>
      <c r="E8" s="14" t="s">
        <v>262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269</v>
      </c>
      <c r="D9" s="38" t="s">
        <v>492</v>
      </c>
      <c r="E9" s="14" t="s">
        <v>262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270</v>
      </c>
      <c r="D10" s="41" t="s">
        <v>202</v>
      </c>
      <c r="E10" s="26" t="s">
        <v>262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271</v>
      </c>
      <c r="D11" s="38" t="s">
        <v>195</v>
      </c>
      <c r="E11" s="14" t="s">
        <v>262</v>
      </c>
      <c r="F11">
        <v>5</v>
      </c>
    </row>
    <row r="12" spans="1:6" ht="32.25" thickBot="1" x14ac:dyDescent="0.3">
      <c r="A12" s="25" t="s">
        <v>111</v>
      </c>
      <c r="B12" s="14" t="s">
        <v>272</v>
      </c>
      <c r="C12" s="14" t="s">
        <v>273</v>
      </c>
      <c r="D12" s="38" t="s">
        <v>203</v>
      </c>
      <c r="E12" s="14" t="s">
        <v>262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274</v>
      </c>
      <c r="D13" s="38" t="s">
        <v>196</v>
      </c>
      <c r="E13" s="14" t="s">
        <v>262</v>
      </c>
      <c r="F13">
        <v>11</v>
      </c>
    </row>
    <row r="14" spans="1:6" ht="32.25" thickBot="1" x14ac:dyDescent="0.3">
      <c r="A14" s="25" t="s">
        <v>113</v>
      </c>
      <c r="B14" s="14" t="s">
        <v>275</v>
      </c>
      <c r="C14" s="14" t="s">
        <v>276</v>
      </c>
      <c r="D14" s="38" t="s">
        <v>196</v>
      </c>
      <c r="E14" s="14" t="s">
        <v>262</v>
      </c>
      <c r="F14">
        <v>40</v>
      </c>
    </row>
    <row r="15" spans="1:6" ht="15" customHeight="1" x14ac:dyDescent="0.25">
      <c r="A15" s="24" t="s">
        <v>114</v>
      </c>
      <c r="B15" s="26" t="s">
        <v>277</v>
      </c>
      <c r="C15" s="26" t="s">
        <v>278</v>
      </c>
      <c r="D15" s="41" t="s">
        <v>196</v>
      </c>
      <c r="E15" s="26" t="s">
        <v>262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279</v>
      </c>
      <c r="D16" s="38" t="s">
        <v>200</v>
      </c>
      <c r="E16" s="14" t="s">
        <v>262</v>
      </c>
      <c r="F16">
        <v>15</v>
      </c>
    </row>
    <row r="17" spans="1:6" ht="32.25" thickBot="1" x14ac:dyDescent="0.3">
      <c r="A17" s="25" t="s">
        <v>116</v>
      </c>
      <c r="B17" s="14" t="s">
        <v>280</v>
      </c>
      <c r="C17" s="14" t="s">
        <v>281</v>
      </c>
      <c r="D17" s="38" t="s">
        <v>493</v>
      </c>
      <c r="E17" s="14" t="s">
        <v>262</v>
      </c>
      <c r="F17">
        <v>23</v>
      </c>
    </row>
    <row r="18" spans="1:6" ht="48" thickBot="1" x14ac:dyDescent="0.3">
      <c r="A18" s="25" t="s">
        <v>117</v>
      </c>
      <c r="B18" s="14" t="s">
        <v>282</v>
      </c>
      <c r="C18" s="14" t="s">
        <v>283</v>
      </c>
      <c r="D18" s="38" t="s">
        <v>494</v>
      </c>
      <c r="E18" s="14" t="s">
        <v>262</v>
      </c>
      <c r="F18">
        <v>25</v>
      </c>
    </row>
    <row r="19" spans="1:6" ht="48" thickBot="1" x14ac:dyDescent="0.3">
      <c r="A19" s="27" t="s">
        <v>118</v>
      </c>
      <c r="B19" s="14" t="s">
        <v>284</v>
      </c>
      <c r="C19" s="14" t="s">
        <v>285</v>
      </c>
      <c r="D19" s="38" t="s">
        <v>495</v>
      </c>
      <c r="E19" s="14" t="s">
        <v>262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286</v>
      </c>
      <c r="D20" s="38" t="s">
        <v>198</v>
      </c>
      <c r="E20" s="14" t="s">
        <v>262</v>
      </c>
      <c r="F20">
        <v>10</v>
      </c>
    </row>
    <row r="21" spans="1:6" ht="15" customHeight="1" x14ac:dyDescent="0.25">
      <c r="A21" s="26" t="s">
        <v>120</v>
      </c>
      <c r="B21" s="26" t="s">
        <v>287</v>
      </c>
      <c r="C21" s="26" t="s">
        <v>288</v>
      </c>
      <c r="D21" s="41" t="s">
        <v>196</v>
      </c>
      <c r="E21" s="26" t="s">
        <v>262</v>
      </c>
      <c r="F21">
        <v>10</v>
      </c>
    </row>
    <row r="22" spans="1:6" ht="32.25" thickBot="1" x14ac:dyDescent="0.3">
      <c r="A22" s="27" t="s">
        <v>121</v>
      </c>
      <c r="B22" s="14" t="s">
        <v>289</v>
      </c>
      <c r="C22" s="14" t="s">
        <v>290</v>
      </c>
      <c r="D22" s="38" t="s">
        <v>496</v>
      </c>
      <c r="E22" s="14" t="s">
        <v>262</v>
      </c>
      <c r="F22">
        <v>221</v>
      </c>
    </row>
    <row r="23" spans="1:6" ht="32.25" thickBot="1" x14ac:dyDescent="0.3">
      <c r="A23" s="27" t="s">
        <v>122</v>
      </c>
      <c r="B23" s="14" t="s">
        <v>291</v>
      </c>
      <c r="C23" s="14" t="s">
        <v>292</v>
      </c>
      <c r="D23" s="38" t="s">
        <v>196</v>
      </c>
      <c r="E23" s="14" t="s">
        <v>262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293</v>
      </c>
      <c r="D24" s="38" t="s">
        <v>198</v>
      </c>
      <c r="E24" s="14" t="s">
        <v>262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294</v>
      </c>
      <c r="D25" s="38" t="s">
        <v>497</v>
      </c>
      <c r="E25" s="14" t="s">
        <v>262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295</v>
      </c>
      <c r="D26" s="38" t="s">
        <v>498</v>
      </c>
      <c r="E26" s="14" t="s">
        <v>262</v>
      </c>
      <c r="F26">
        <v>80</v>
      </c>
    </row>
    <row r="27" spans="1:6" ht="48" thickBot="1" x14ac:dyDescent="0.3">
      <c r="A27" s="27" t="s">
        <v>126</v>
      </c>
      <c r="B27" s="14" t="s">
        <v>296</v>
      </c>
      <c r="C27" s="14" t="s">
        <v>297</v>
      </c>
      <c r="D27" s="38" t="s">
        <v>205</v>
      </c>
      <c r="E27" s="14" t="s">
        <v>262</v>
      </c>
      <c r="F27">
        <v>5</v>
      </c>
    </row>
    <row r="28" spans="1:6" ht="32.25" thickBot="1" x14ac:dyDescent="0.3">
      <c r="A28" s="27" t="s">
        <v>127</v>
      </c>
      <c r="B28" s="14" t="s">
        <v>298</v>
      </c>
      <c r="C28" s="14" t="s">
        <v>299</v>
      </c>
      <c r="D28" s="38" t="s">
        <v>499</v>
      </c>
      <c r="E28" s="14" t="s">
        <v>262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300</v>
      </c>
      <c r="D29" s="38" t="s">
        <v>500</v>
      </c>
      <c r="E29" s="14" t="s">
        <v>262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301</v>
      </c>
      <c r="D30" s="38" t="s">
        <v>501</v>
      </c>
      <c r="E30" s="14" t="s">
        <v>262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302</v>
      </c>
      <c r="D31" s="38" t="s">
        <v>502</v>
      </c>
      <c r="E31" s="14" t="s">
        <v>262</v>
      </c>
      <c r="F31">
        <v>141</v>
      </c>
    </row>
    <row r="32" spans="1:6" ht="16.5" thickBot="1" x14ac:dyDescent="0.3">
      <c r="A32" s="27" t="s">
        <v>131</v>
      </c>
      <c r="B32" s="14" t="s">
        <v>303</v>
      </c>
      <c r="C32" s="14" t="s">
        <v>304</v>
      </c>
      <c r="D32" s="38" t="s">
        <v>503</v>
      </c>
      <c r="E32" s="14" t="s">
        <v>262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305</v>
      </c>
      <c r="D33" s="38" t="s">
        <v>196</v>
      </c>
      <c r="E33" s="14" t="s">
        <v>262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306</v>
      </c>
      <c r="D34" s="38" t="s">
        <v>199</v>
      </c>
      <c r="E34" s="14" t="s">
        <v>262</v>
      </c>
      <c r="F34">
        <v>5</v>
      </c>
    </row>
    <row r="35" spans="1:6" ht="32.25" thickBot="1" x14ac:dyDescent="0.3">
      <c r="A35" s="27" t="s">
        <v>134</v>
      </c>
      <c r="B35" s="14" t="s">
        <v>307</v>
      </c>
      <c r="C35" s="14" t="s">
        <v>308</v>
      </c>
      <c r="D35" s="38" t="s">
        <v>196</v>
      </c>
      <c r="E35" s="14" t="s">
        <v>262</v>
      </c>
      <c r="F35">
        <v>5</v>
      </c>
    </row>
    <row r="36" spans="1:6" ht="32.25" thickBot="1" x14ac:dyDescent="0.3">
      <c r="A36" s="27" t="s">
        <v>135</v>
      </c>
      <c r="B36" s="14" t="s">
        <v>309</v>
      </c>
      <c r="C36" s="14" t="s">
        <v>310</v>
      </c>
      <c r="D36" s="38" t="s">
        <v>195</v>
      </c>
      <c r="E36" s="14" t="s">
        <v>262</v>
      </c>
      <c r="F36">
        <v>145</v>
      </c>
    </row>
    <row r="37" spans="1:6" ht="32.25" thickBot="1" x14ac:dyDescent="0.3">
      <c r="A37" s="27" t="s">
        <v>136</v>
      </c>
      <c r="B37" s="15" t="s">
        <v>73</v>
      </c>
      <c r="C37" s="15" t="s">
        <v>311</v>
      </c>
      <c r="D37" s="39" t="s">
        <v>195</v>
      </c>
      <c r="E37" s="15" t="s">
        <v>262</v>
      </c>
      <c r="F37">
        <v>25</v>
      </c>
    </row>
    <row r="38" spans="1:6" ht="32.25" thickBot="1" x14ac:dyDescent="0.3">
      <c r="A38" s="27" t="s">
        <v>137</v>
      </c>
      <c r="B38" s="15" t="s">
        <v>234</v>
      </c>
      <c r="C38" s="15" t="s">
        <v>312</v>
      </c>
      <c r="D38" s="39" t="s">
        <v>504</v>
      </c>
      <c r="E38" s="15" t="s">
        <v>313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314</v>
      </c>
      <c r="D39" s="38" t="s">
        <v>198</v>
      </c>
      <c r="E39" s="14" t="s">
        <v>262</v>
      </c>
      <c r="F39">
        <v>20</v>
      </c>
    </row>
    <row r="40" spans="1:6" ht="32.25" thickBot="1" x14ac:dyDescent="0.3">
      <c r="A40" s="27" t="s">
        <v>139</v>
      </c>
      <c r="B40" s="15" t="s">
        <v>315</v>
      </c>
      <c r="C40" s="15" t="s">
        <v>316</v>
      </c>
      <c r="D40" s="39" t="s">
        <v>198</v>
      </c>
      <c r="E40" s="15" t="s">
        <v>262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317</v>
      </c>
      <c r="D41" s="43" t="s">
        <v>505</v>
      </c>
      <c r="E41" s="24" t="s">
        <v>318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319</v>
      </c>
      <c r="D42" s="38" t="s">
        <v>196</v>
      </c>
      <c r="E42" s="14" t="s">
        <v>262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320</v>
      </c>
      <c r="D43" s="38" t="s">
        <v>506</v>
      </c>
      <c r="E43" s="14" t="s">
        <v>262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321</v>
      </c>
      <c r="D44" s="41" t="s">
        <v>199</v>
      </c>
      <c r="E44" s="26" t="s">
        <v>262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322</v>
      </c>
      <c r="D45" s="38" t="s">
        <v>507</v>
      </c>
      <c r="E45" s="14" t="s">
        <v>262</v>
      </c>
      <c r="F45">
        <v>12</v>
      </c>
    </row>
    <row r="46" spans="1:6" ht="32.25" thickBot="1" x14ac:dyDescent="0.3">
      <c r="A46" s="27" t="s">
        <v>145</v>
      </c>
      <c r="B46" s="14" t="s">
        <v>323</v>
      </c>
      <c r="C46" s="14" t="s">
        <v>324</v>
      </c>
      <c r="D46" s="38" t="s">
        <v>201</v>
      </c>
      <c r="E46" s="14" t="s">
        <v>262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325</v>
      </c>
      <c r="D47" s="38" t="s">
        <v>205</v>
      </c>
      <c r="E47" s="14" t="s">
        <v>262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326</v>
      </c>
      <c r="D48" s="38" t="s">
        <v>196</v>
      </c>
      <c r="E48" s="14" t="s">
        <v>262</v>
      </c>
      <c r="F48">
        <v>5</v>
      </c>
    </row>
    <row r="49" spans="1:6" ht="48" thickBot="1" x14ac:dyDescent="0.3">
      <c r="A49" s="27" t="s">
        <v>148</v>
      </c>
      <c r="B49" s="14" t="s">
        <v>327</v>
      </c>
      <c r="C49" s="14" t="s">
        <v>328</v>
      </c>
      <c r="D49" s="38" t="s">
        <v>508</v>
      </c>
      <c r="E49" s="14" t="s">
        <v>262</v>
      </c>
      <c r="F49">
        <v>15</v>
      </c>
    </row>
    <row r="50" spans="1:6" ht="16.5" thickBot="1" x14ac:dyDescent="0.3">
      <c r="A50" s="27" t="s">
        <v>149</v>
      </c>
      <c r="B50" s="14" t="s">
        <v>329</v>
      </c>
      <c r="C50" s="14" t="s">
        <v>330</v>
      </c>
      <c r="D50" s="38" t="s">
        <v>195</v>
      </c>
      <c r="E50" s="14" t="s">
        <v>262</v>
      </c>
      <c r="F50">
        <v>30</v>
      </c>
    </row>
    <row r="51" spans="1:6" ht="32.25" thickBot="1" x14ac:dyDescent="0.3">
      <c r="A51" s="27" t="s">
        <v>150</v>
      </c>
      <c r="B51" s="14" t="s">
        <v>331</v>
      </c>
      <c r="C51" s="14" t="s">
        <v>332</v>
      </c>
      <c r="D51" s="38" t="s">
        <v>508</v>
      </c>
      <c r="E51" s="14" t="s">
        <v>262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333</v>
      </c>
      <c r="D52" s="38" t="s">
        <v>509</v>
      </c>
      <c r="E52" s="14" t="s">
        <v>262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334</v>
      </c>
      <c r="D53" s="38" t="s">
        <v>197</v>
      </c>
      <c r="E53" s="14" t="s">
        <v>262</v>
      </c>
      <c r="F53">
        <v>30</v>
      </c>
    </row>
    <row r="54" spans="1:6" ht="16.5" thickBot="1" x14ac:dyDescent="0.3">
      <c r="A54" s="27" t="s">
        <v>153</v>
      </c>
      <c r="B54" s="14" t="s">
        <v>335</v>
      </c>
      <c r="C54" s="14" t="s">
        <v>336</v>
      </c>
      <c r="D54" s="38" t="s">
        <v>510</v>
      </c>
      <c r="E54" s="14" t="s">
        <v>262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337</v>
      </c>
      <c r="D55" s="38" t="s">
        <v>511</v>
      </c>
      <c r="E55" s="14" t="s">
        <v>262</v>
      </c>
      <c r="F55">
        <v>269</v>
      </c>
    </row>
    <row r="56" spans="1:6" ht="16.5" thickBot="1" x14ac:dyDescent="0.3">
      <c r="A56" s="27" t="s">
        <v>155</v>
      </c>
      <c r="B56" s="14" t="s">
        <v>338</v>
      </c>
      <c r="C56" s="14" t="s">
        <v>339</v>
      </c>
      <c r="D56" s="38" t="s">
        <v>195</v>
      </c>
      <c r="E56" s="14" t="s">
        <v>262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340</v>
      </c>
      <c r="D57" s="38" t="s">
        <v>512</v>
      </c>
      <c r="E57" s="14" t="s">
        <v>262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341</v>
      </c>
      <c r="D58" s="38" t="s">
        <v>513</v>
      </c>
      <c r="E58" s="14" t="s">
        <v>262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342</v>
      </c>
      <c r="D59" s="38" t="s">
        <v>514</v>
      </c>
      <c r="E59" s="14" t="s">
        <v>262</v>
      </c>
      <c r="F59">
        <v>176</v>
      </c>
    </row>
    <row r="60" spans="1:6" ht="32.25" thickBot="1" x14ac:dyDescent="0.3">
      <c r="A60" s="27" t="s">
        <v>159</v>
      </c>
      <c r="B60" s="14" t="s">
        <v>247</v>
      </c>
      <c r="C60" s="14" t="s">
        <v>343</v>
      </c>
      <c r="D60" s="38" t="s">
        <v>205</v>
      </c>
      <c r="E60" s="14" t="s">
        <v>262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344</v>
      </c>
      <c r="D61" s="38" t="s">
        <v>515</v>
      </c>
      <c r="E61" s="14" t="s">
        <v>262</v>
      </c>
      <c r="F61">
        <v>15</v>
      </c>
    </row>
    <row r="62" spans="1:6" ht="32.25" thickBot="1" x14ac:dyDescent="0.3">
      <c r="A62" s="27" t="s">
        <v>161</v>
      </c>
      <c r="B62" s="14" t="s">
        <v>345</v>
      </c>
      <c r="C62" s="14" t="s">
        <v>346</v>
      </c>
      <c r="D62" s="38" t="s">
        <v>516</v>
      </c>
      <c r="E62" s="14" t="s">
        <v>262</v>
      </c>
      <c r="F62">
        <v>42</v>
      </c>
    </row>
    <row r="63" spans="1:6" ht="32.25" thickBot="1" x14ac:dyDescent="0.3">
      <c r="A63" s="27" t="s">
        <v>162</v>
      </c>
      <c r="B63" s="14" t="s">
        <v>347</v>
      </c>
      <c r="C63" s="14" t="s">
        <v>348</v>
      </c>
      <c r="D63" s="38" t="s">
        <v>517</v>
      </c>
      <c r="E63" s="14" t="s">
        <v>262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349</v>
      </c>
      <c r="D64" s="39" t="s">
        <v>518</v>
      </c>
      <c r="E64" s="15" t="s">
        <v>262</v>
      </c>
      <c r="F64">
        <v>55</v>
      </c>
    </row>
    <row r="65" spans="1:6" ht="32.25" thickBot="1" x14ac:dyDescent="0.3">
      <c r="A65" s="27" t="s">
        <v>164</v>
      </c>
      <c r="B65" s="14" t="s">
        <v>250</v>
      </c>
      <c r="C65" s="14" t="s">
        <v>350</v>
      </c>
      <c r="D65" s="38" t="s">
        <v>204</v>
      </c>
      <c r="E65" s="14" t="s">
        <v>262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351</v>
      </c>
      <c r="D66" s="41" t="s">
        <v>519</v>
      </c>
      <c r="E66" s="26" t="s">
        <v>262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352</v>
      </c>
      <c r="D67" s="38" t="s">
        <v>520</v>
      </c>
      <c r="E67" s="14" t="s">
        <v>262</v>
      </c>
      <c r="F67">
        <v>209</v>
      </c>
    </row>
    <row r="68" spans="1:6" ht="16.5" thickBot="1" x14ac:dyDescent="0.3">
      <c r="A68" s="25" t="s">
        <v>167</v>
      </c>
      <c r="B68" s="14" t="s">
        <v>96</v>
      </c>
      <c r="C68" s="14" t="s">
        <v>353</v>
      </c>
      <c r="D68" s="38" t="s">
        <v>521</v>
      </c>
      <c r="E68" s="14" t="s">
        <v>262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354</v>
      </c>
      <c r="D69" s="38" t="s">
        <v>522</v>
      </c>
      <c r="E69" s="15" t="s">
        <v>262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355</v>
      </c>
      <c r="D70" s="44" t="s">
        <v>204</v>
      </c>
      <c r="E70" s="42" t="s">
        <v>262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356</v>
      </c>
      <c r="D71" s="38" t="s">
        <v>523</v>
      </c>
      <c r="E71" s="15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База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процент роста</vt:lpstr>
      <vt:lpstr>База!Заголовки_для_печати</vt:lpstr>
      <vt:lpstr>База!Область_печати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2019-01-22T05:46:08Z</dcterms:modified>
</cp:coreProperties>
</file>